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1340" windowHeight="8280"/>
  </bookViews>
  <sheets>
    <sheet name="Tab. 1." sheetId="9" r:id="rId1"/>
    <sheet name="Graf 1." sheetId="10" r:id="rId2"/>
    <sheet name="Tab.2" sheetId="15" r:id="rId3"/>
    <sheet name="Graf 2" sheetId="18" r:id="rId4"/>
    <sheet name="Tab. 3" sheetId="19" r:id="rId5"/>
    <sheet name="Tab. 4" sheetId="16" r:id="rId6"/>
    <sheet name="Graf 3" sheetId="12" r:id="rId7"/>
    <sheet name="Tab. 5" sheetId="17" r:id="rId8"/>
    <sheet name="Tab. 6" sheetId="4" r:id="rId9"/>
    <sheet name="Metodologija" sheetId="13" r:id="rId10"/>
  </sheets>
  <definedNames>
    <definedName name="_xlnm.Print_Area" localSheetId="1">'Graf 1.'!$A:$M</definedName>
    <definedName name="_xlnm.Print_Area" localSheetId="4">'Tab. 3'!$A:$J</definedName>
    <definedName name="_xlnm.Print_Area" localSheetId="5">'Tab. 4'!$A$1:$J$13</definedName>
    <definedName name="_xlnm.Print_Area" localSheetId="8">'Tab. 6'!$A$1:$N$14</definedName>
    <definedName name="_xlnm.Print_Area" localSheetId="2">Tab.2!$A$1:$J$12</definedName>
  </definedNames>
  <calcPr calcId="144525" iterate="1" iterateCount="1"/>
</workbook>
</file>

<file path=xl/calcChain.xml><?xml version="1.0" encoding="utf-8"?>
<calcChain xmlns="http://schemas.openxmlformats.org/spreadsheetml/2006/main">
  <c r="U4" i="10" l="1"/>
  <c r="U5" i="10"/>
  <c r="U6" i="10"/>
  <c r="U7" i="10"/>
  <c r="U8" i="10"/>
  <c r="R8" i="12"/>
  <c r="R13" i="12"/>
  <c r="Q12" i="12" l="1"/>
  <c r="P8" i="10"/>
  <c r="P7" i="10"/>
  <c r="P6" i="10"/>
  <c r="P5" i="10"/>
  <c r="P4" i="10"/>
  <c r="Q4" i="10" s="1"/>
  <c r="O8" i="10"/>
  <c r="O7" i="10"/>
  <c r="O6" i="10"/>
  <c r="O5" i="10"/>
  <c r="O4" i="10"/>
  <c r="F8" i="9"/>
  <c r="J10" i="9"/>
  <c r="I10" i="9"/>
  <c r="H10" i="9"/>
  <c r="G10" i="9"/>
  <c r="F10" i="9"/>
  <c r="E10" i="9"/>
  <c r="D10" i="9"/>
  <c r="C10" i="9"/>
  <c r="O7" i="18" l="1"/>
  <c r="O6" i="18"/>
  <c r="O5" i="18"/>
  <c r="O4" i="18"/>
  <c r="O3" i="18"/>
  <c r="F7" i="9"/>
  <c r="F6" i="9"/>
  <c r="F5" i="9"/>
  <c r="F4" i="9"/>
  <c r="C5" i="9"/>
  <c r="C6" i="9"/>
  <c r="C7" i="9"/>
  <c r="C8" i="9"/>
  <c r="C4" i="9"/>
  <c r="Q5" i="10" l="1"/>
  <c r="Q7" i="10"/>
  <c r="Q8" i="10"/>
  <c r="Q6" i="10"/>
  <c r="Q6" i="12" l="1"/>
  <c r="Q7" i="12"/>
  <c r="P7" i="12" s="1"/>
  <c r="P12" i="12"/>
  <c r="Q11" i="12"/>
  <c r="P11" i="12" s="1"/>
  <c r="P6" i="12"/>
  <c r="P13" i="12" l="1"/>
  <c r="P8" i="12"/>
  <c r="Q8" i="12"/>
  <c r="Q13" i="12"/>
</calcChain>
</file>

<file path=xl/sharedStrings.xml><?xml version="1.0" encoding="utf-8"?>
<sst xmlns="http://schemas.openxmlformats.org/spreadsheetml/2006/main" count="264" uniqueCount="140">
  <si>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</si>
  <si>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</si>
  <si>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</si>
  <si>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</si>
  <si>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</si>
  <si>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</si>
  <si>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</si>
  <si>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</si>
  <si>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</si>
  <si>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</si>
  <si>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</si>
  <si>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</si>
  <si>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</si>
  <si>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</si>
  <si>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</si>
  <si>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</si>
  <si>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</si>
  <si>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</si>
  <si>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</si>
  <si>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</si>
  <si>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</si>
  <si>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</si>
  <si>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</si>
  <si>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</si>
  <si>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</si>
  <si>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</si>
  <si>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</si>
  <si>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</si>
  <si>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</si>
  <si>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</si>
  <si>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</si>
  <si>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</si>
  <si>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</si>
  <si>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</si>
  <si>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</si>
  <si>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</si>
  <si>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</si>
  <si>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</si>
  <si>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</si>
  <si>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</si>
  <si>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</si>
  <si>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</si>
  <si>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STRUKTURA IZDANIH GRAĐEVINSKIH DOZVOLA</t>
  </si>
  <si>
    <t>2017.</t>
  </si>
  <si>
    <t>PREMA VRSTI GRADNJE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</si>
  <si>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</si>
  <si>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</si>
  <si>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</si>
  <si>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</si>
  <si>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</si>
  <si>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</si>
  <si>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</si>
  <si>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</si>
  <si>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</si>
  <si>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</si>
  <si>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</si>
  <si>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</si>
  <si>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</si>
  <si>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</si>
  <si>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</si>
  <si>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</si>
  <si>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</si>
  <si>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</si>
  <si>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</si>
  <si>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</si>
  <si>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</si>
  <si>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</si>
  <si>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</si>
  <si>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</si>
  <si>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</si>
  <si>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</si>
  <si>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</si>
  <si>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</si>
  <si>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</si>
  <si>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</si>
  <si>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</si>
  <si>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</si>
  <si>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</si>
  <si>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</si>
  <si>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</si>
  <si>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</si>
  <si>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</si>
  <si>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</si>
  <si>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</si>
  <si>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</si>
  <si>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</si>
  <si>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</si>
  <si>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</si>
  <si>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</si>
  <si>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 xml:space="preserve">Natkrivena skladišta </t>
  </si>
  <si>
    <t>Poljoprivredne gospodarske zgrade</t>
  </si>
  <si>
    <t>Hoteli i slične zgrade</t>
  </si>
  <si>
    <t>X. - XII.</t>
  </si>
  <si>
    <t>I. - XII.</t>
  </si>
  <si>
    <t>I. - XII. 2017.</t>
  </si>
  <si>
    <t>X. - XII. 2017.</t>
  </si>
  <si>
    <r>
      <t xml:space="preserve">          88</t>
    </r>
    <r>
      <rPr>
        <vertAlign val="superscript"/>
        <sz val="11"/>
        <rFont val="Calibri"/>
        <family val="2"/>
        <charset val="238"/>
        <scheme val="minor"/>
      </rPr>
      <t>1)</t>
    </r>
  </si>
  <si>
    <t>STRUKTURA IZDANIH GRAĐEVINSKIH DOZVOLA PREMA VRSTI GRADNJE</t>
  </si>
  <si>
    <t>I.- XII. 2016.</t>
  </si>
  <si>
    <t>I.- XII. 2017.</t>
  </si>
  <si>
    <t>UKUPNO</t>
  </si>
  <si>
    <r>
      <rPr>
        <u/>
        <sz val="11"/>
        <rFont val="Calibri"/>
        <family val="2"/>
        <charset val="238"/>
        <scheme val="minor"/>
      </rPr>
      <t>2017.</t>
    </r>
    <r>
      <rPr>
        <sz val="11"/>
        <rFont val="Calibri"/>
        <family val="2"/>
        <charset val="238"/>
        <scheme val="minor"/>
      </rPr>
      <t xml:space="preserve">
2016.</t>
    </r>
  </si>
  <si>
    <r>
      <t xml:space="preserve">  12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</si>
  <si>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</t>
    </r>
    <r>
      <rPr>
        <sz val="11"/>
        <rFont val="Calibri"/>
        <family val="2"/>
        <charset val="238"/>
        <scheme val="minor"/>
      </rPr>
      <t>922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</si>
  <si>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sz val="11"/>
        <rFont val="Calibri"/>
        <family val="2"/>
        <charset val="238"/>
        <scheme val="minor"/>
      </rPr>
      <t>5 791</t>
    </r>
    <r>
      <rPr>
        <vertAlign val="superscript"/>
        <sz val="11"/>
        <rFont val="Calibri"/>
        <family val="2"/>
        <charset val="238"/>
        <scheme val="minor"/>
      </rPr>
      <t>1)</t>
    </r>
  </si>
  <si>
    <t>pravne osobe</t>
  </si>
  <si>
    <t xml:space="preserve">fizičke osobe </t>
  </si>
  <si>
    <t>Zgrade</t>
  </si>
  <si>
    <t xml:space="preserve">Ostale građevine </t>
  </si>
  <si>
    <t>fizičke osobe</t>
  </si>
  <si>
    <t>6. STANOVI U ZGRADAMA ZA KOJE SU IZDANE GRAĐEVINSKE DOZVOLE PREMA VRSTI ZGRADE, GRADNJE I BROJU SOBA,</t>
  </si>
  <si>
    <t xml:space="preserve">5. IZDANE GRAĐEVINSKE DOZVOLE ZA ZGRADE PREMA NAMJENI, VELIČINI I VRSTI GRADNJE
</t>
  </si>
  <si>
    <t>3. PREDVIĐENA VRIJEDNOST RADOVA PREMA VRSTI GRAĐEVINA I INVESTITORU</t>
  </si>
  <si>
    <t>tis. kuna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</si>
  <si>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</si>
  <si>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</si>
  <si>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</si>
  <si>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</si>
  <si>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</si>
  <si>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</si>
  <si>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</si>
  <si>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</si>
  <si>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</si>
  <si>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</si>
  <si>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</si>
  <si>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</si>
  <si>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</si>
  <si>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</si>
  <si>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</si>
  <si>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</si>
  <si>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</si>
  <si>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</si>
  <si>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</si>
  <si>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</si>
  <si>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 xml:space="preserve">pomoćna tabela </t>
  </si>
  <si>
    <r>
      <t>2. BROJ GRAĐEVINSKIH DOZVOLA PREMA INVESTITORU I VRSTI GRAĐEVINA</t>
    </r>
    <r>
      <rPr>
        <sz val="11"/>
        <color rgb="FFFF0000"/>
        <rFont val="Calibri"/>
        <family val="2"/>
        <charset val="238"/>
        <scheme val="minor"/>
      </rPr>
      <t xml:space="preserve"> tab.2 priopćenja</t>
    </r>
  </si>
  <si>
    <t>˅</t>
  </si>
  <si>
    <t>podaci iz tab 4 priopćenja izdane građ. Dozvole</t>
  </si>
  <si>
    <t>˂</t>
  </si>
  <si>
    <t xml:space="preserve">4. IZDANE GRAĐEVINSKE DOZVOLE I VRIJEDNOST RADOVA PREMA VRSTI GRADNJE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</si>
</sst>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"/>
  </numFmts>
  <fonts count="33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Calibri"/>
      <family val="2"/>
      <charset val="238"/>
    </font>
    <font>
      <sz val="1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5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0" fontId="25" fillId="0" borderId="0" xfId="0" applyFont="1" applyFill="1"/>
    <xf numFmtId="3" fontId="1" fillId="0" borderId="18" xfId="0" applyNumberFormat="1" applyFont="1" applyFill="1" applyBorder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0" fontId="2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3" fontId="2" fillId="0" borderId="19" xfId="0" applyNumberFormat="1" applyFont="1" applyBorder="1" applyAlignment="1">
      <alignment horizontal="right" indent="1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6" fontId="9" fillId="0" borderId="0" xfId="0" applyNumberFormat="1" applyFont="1"/>
    <xf numFmtId="3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indent="3"/>
    </xf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1" fillId="0" borderId="0" xfId="0" applyNumberFormat="1" applyFont="1" applyFill="1" applyAlignment="1">
      <alignment horizontal="right" vertical="center" indent="3"/>
    </xf>
    <xf numFmtId="165" fontId="1" fillId="0" borderId="2" xfId="0" applyNumberFormat="1" applyFont="1" applyFill="1" applyBorder="1" applyAlignment="1">
      <alignment horizontal="right" vertical="center" indent="2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right" indent="2"/>
    </xf>
    <xf numFmtId="3" fontId="1" fillId="0" borderId="18" xfId="0" applyNumberFormat="1" applyFont="1" applyFill="1" applyBorder="1" applyAlignment="1">
      <alignment horizontal="right" indent="2"/>
    </xf>
    <xf numFmtId="3" fontId="2" fillId="2" borderId="18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left" indent="2"/>
    </xf>
    <xf numFmtId="3" fontId="3" fillId="2" borderId="0" xfId="0" applyNumberFormat="1" applyFont="1" applyFill="1" applyBorder="1" applyAlignment="1">
      <alignment horizontal="left" indent="2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25" fillId="0" borderId="0" xfId="0" applyFont="1" applyFill="1" applyBorder="1"/>
    <xf numFmtId="3" fontId="1" fillId="0" borderId="19" xfId="0" applyNumberFormat="1" applyFont="1" applyFill="1" applyBorder="1" applyAlignment="1">
      <alignment horizontal="right" indent="1"/>
    </xf>
    <xf numFmtId="3" fontId="1" fillId="0" borderId="2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3"/>
    </xf>
    <xf numFmtId="0" fontId="7" fillId="0" borderId="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right" indent="2"/>
    </xf>
    <xf numFmtId="0" fontId="1" fillId="0" borderId="13" xfId="0" applyFont="1" applyFill="1" applyBorder="1" applyAlignment="1">
      <alignment horizontal="right"/>
    </xf>
    <xf numFmtId="0" fontId="15" fillId="0" borderId="0" xfId="0" applyFont="1" applyAlignment="1">
      <alignment horizontal="justify" wrapText="1"/>
    </xf>
    <xf numFmtId="0" fontId="9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0" fontId="1" fillId="0" borderId="20" xfId="0" applyFont="1" applyFill="1" applyBorder="1" applyAlignment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9" fillId="2" borderId="0" xfId="0" applyFont="1" applyFill="1"/>
    <xf numFmtId="0" fontId="30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 indent="1"/>
    </xf>
    <xf numFmtId="0" fontId="25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28" fillId="2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indent="3"/>
    </xf>
    <xf numFmtId="0" fontId="7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1" fillId="0" borderId="20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indent="3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 indent="1"/>
    </xf>
    <xf numFmtId="164" fontId="1" fillId="0" borderId="18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indent="3"/>
    </xf>
    <xf numFmtId="0" fontId="2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wrapText="1" indent="3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29" fillId="2" borderId="2" xfId="0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PREMA VRSTI GRAĐEVINA OD 2013. DO 2017.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80.188679245283026</c:v>
                </c:pt>
                <c:pt idx="1">
                  <c:v>84.061135371179034</c:v>
                </c:pt>
                <c:pt idx="2">
                  <c:v>71.402877697841731</c:v>
                </c:pt>
                <c:pt idx="3">
                  <c:v>72.713643178410791</c:v>
                </c:pt>
                <c:pt idx="4">
                  <c:v>72.093023255813947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19.811320754716981</c:v>
                </c:pt>
                <c:pt idx="1">
                  <c:v>15.938864628820962</c:v>
                </c:pt>
                <c:pt idx="2">
                  <c:v>28.597122302158272</c:v>
                </c:pt>
                <c:pt idx="3">
                  <c:v>27.286356821589202</c:v>
                </c:pt>
                <c:pt idx="4">
                  <c:v>27.906976744186046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1185408"/>
        <c:axId val="121186944"/>
      </c:barChart>
      <c:catAx>
        <c:axId val="1211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1186944"/>
        <c:crosses val="autoZero"/>
        <c:auto val="1"/>
        <c:lblAlgn val="ctr"/>
        <c:lblOffset val="100"/>
        <c:noMultiLvlLbl val="0"/>
      </c:catAx>
      <c:valAx>
        <c:axId val="1211869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1185408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BROJ GRAĐEVINSKIH DOZVOLA PREMA INVESTITORU </a:t>
            </a:r>
            <a:endParaRPr lang="hr-HR" sz="1000"/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OD 2013. DO 2017.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184</c:v>
                </c:pt>
                <c:pt idx="1">
                  <c:v>224</c:v>
                </c:pt>
                <c:pt idx="2">
                  <c:v>264</c:v>
                </c:pt>
                <c:pt idx="3">
                  <c:v>355</c:v>
                </c:pt>
                <c:pt idx="4">
                  <c:v>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240</c:v>
                </c:pt>
                <c:pt idx="1">
                  <c:v>234</c:v>
                </c:pt>
                <c:pt idx="2">
                  <c:v>292</c:v>
                </c:pt>
                <c:pt idx="3">
                  <c:v>312</c:v>
                </c:pt>
                <c:pt idx="4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07424"/>
        <c:axId val="122808960"/>
      </c:barChart>
      <c:catAx>
        <c:axId val="1228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2808960"/>
        <c:crosses val="autoZero"/>
        <c:auto val="1"/>
        <c:lblAlgn val="ctr"/>
        <c:lblOffset val="100"/>
        <c:noMultiLvlLbl val="0"/>
      </c:catAx>
      <c:valAx>
        <c:axId val="12280896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2807424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XII.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6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41812405099821748"/>
          <c:y val="6.6805830869028138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99517087923064"/>
          <c:y val="0.245386873181277"/>
          <c:w val="0.78401140802281599"/>
          <c:h val="0.63159596203027935"/>
        </c:manualLayout>
      </c:layout>
      <c:pie3DChart>
        <c:varyColors val="1"/>
        <c:ser>
          <c:idx val="0"/>
          <c:order val="0"/>
          <c:tx>
            <c:strRef>
              <c:f>'Graf 3'!$P$5</c:f>
              <c:strCache>
                <c:ptCount val="1"/>
                <c:pt idx="0">
                  <c:v>I.- XII. 2016.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9D-4057-AE52-49FE42628ABE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9D-4057-AE52-49FE42628ABE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D-4057-AE52-49FE42628ABE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D-4057-AE52-49FE42628A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3'!$O$6:$O$7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3'!$P$6:$P$7</c:f>
              <c:numCache>
                <c:formatCode>0.0</c:formatCode>
                <c:ptCount val="2"/>
                <c:pt idx="0">
                  <c:v>69.715142428785597</c:v>
                </c:pt>
                <c:pt idx="1">
                  <c:v>30.284857571214392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9D-4057-AE52-49FE42628A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XII.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7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953596287703016"/>
          <c:y val="9.1582472158334594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3DChart>
        <c:varyColors val="1"/>
        <c:ser>
          <c:idx val="0"/>
          <c:order val="0"/>
          <c:tx>
            <c:strRef>
              <c:f>'Graf 3'!$P$10</c:f>
              <c:strCache>
                <c:ptCount val="1"/>
                <c:pt idx="0">
                  <c:v>I.- XII. 2017.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22-4DD8-A2B9-950B9C4FE5EF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22-4DD8-A2B9-950B9C4FE5EF}"/>
              </c:ext>
            </c:extLst>
          </c:dPt>
          <c:dLbls>
            <c:dLbl>
              <c:idx val="0"/>
              <c:layout>
                <c:manualLayout>
                  <c:x val="5.7231245166279969E-3"/>
                  <c:y val="0.121931096385143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2-4DD8-A2B9-950B9C4FE5EF}"/>
                </c:ext>
              </c:extLst>
            </c:dLbl>
            <c:dLbl>
              <c:idx val="1"/>
              <c:layout>
                <c:manualLayout>
                  <c:x val="-1.4073844017757641E-2"/>
                  <c:y val="-2.71778091300810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2-4DD8-A2B9-950B9C4FE5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3'!$O$11:$O$12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3'!$P$11:$P$12</c:f>
              <c:numCache>
                <c:formatCode>#,##0.0</c:formatCode>
                <c:ptCount val="2"/>
                <c:pt idx="0">
                  <c:v>68.217054263565885</c:v>
                </c:pt>
                <c:pt idx="1">
                  <c:v>31.782945736434108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22-4DD8-A2B9-950B9C4FE5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80961</xdr:rowOff>
    </xdr:from>
    <xdr:to>
      <xdr:col>9</xdr:col>
      <xdr:colOff>266700</xdr:colOff>
      <xdr:row>16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4</xdr:row>
      <xdr:rowOff>23812</xdr:rowOff>
    </xdr:from>
    <xdr:to>
      <xdr:col>6</xdr:col>
      <xdr:colOff>542924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3</xdr:row>
      <xdr:rowOff>4762</xdr:rowOff>
    </xdr:from>
    <xdr:to>
      <xdr:col>13</xdr:col>
      <xdr:colOff>171450</xdr:colOff>
      <xdr:row>17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tabSelected="1" workbookViewId="0">
      <selection activeCell="L22" sqref="L21:L22"/>
    </sheetView>
  </sheetViews>
  <sheetFormatPr defaultColWidth="9.140625" defaultRowHeight="15" x14ac:dyDescent="0.25"/>
  <cols>
    <col min="1" max="1" width="3.42578125" style="16" customWidth="1"/>
    <col min="2" max="2" width="11.5703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8.7109375" style="16" customWidth="1"/>
    <col min="10" max="10" width="11.7109375" style="16" customWidth="1"/>
    <col min="11" max="16384" width="9.140625" style="16"/>
  </cols>
  <sheetData>
    <row r="1" spans="1:12" ht="27.75" customHeight="1" thickBot="1" x14ac:dyDescent="0.3">
      <c r="A1" s="190" t="s">
        <v>51</v>
      </c>
      <c r="B1" s="190"/>
      <c r="C1" s="190"/>
      <c r="D1" s="190"/>
      <c r="E1" s="190"/>
      <c r="F1" s="190"/>
      <c r="G1" s="190"/>
      <c r="H1" s="190"/>
      <c r="I1" s="190"/>
      <c r="J1" s="190"/>
      <c r="L1" s="99"/>
    </row>
    <row r="2" spans="1:12" ht="33" customHeight="1" x14ac:dyDescent="0.25">
      <c r="C2" s="197" t="s">
        <v>32</v>
      </c>
      <c r="D2" s="198"/>
      <c r="E2" s="199"/>
      <c r="F2" s="197" t="s">
        <v>56</v>
      </c>
      <c r="G2" s="198"/>
      <c r="H2" s="199"/>
      <c r="I2" s="200" t="s">
        <v>4</v>
      </c>
      <c r="J2" s="201"/>
    </row>
    <row r="3" spans="1:12" ht="34.5" customHeight="1" x14ac:dyDescent="0.25">
      <c r="A3" s="27"/>
      <c r="B3" s="27"/>
      <c r="C3" s="28" t="s">
        <v>52</v>
      </c>
      <c r="D3" s="28" t="s">
        <v>0</v>
      </c>
      <c r="E3" s="28" t="s">
        <v>1</v>
      </c>
      <c r="F3" s="29" t="s">
        <v>52</v>
      </c>
      <c r="G3" s="29" t="s">
        <v>0</v>
      </c>
      <c r="H3" s="28" t="s">
        <v>1</v>
      </c>
      <c r="I3" s="29" t="s">
        <v>2</v>
      </c>
      <c r="J3" s="28" t="s">
        <v>27</v>
      </c>
    </row>
    <row r="4" spans="1:12" ht="30" customHeight="1" x14ac:dyDescent="0.25">
      <c r="A4" s="195" t="s">
        <v>30</v>
      </c>
      <c r="B4" s="196"/>
      <c r="C4" s="35">
        <f>SUM(D4:E4)</f>
        <v>424</v>
      </c>
      <c r="D4" s="36">
        <v>340</v>
      </c>
      <c r="E4" s="40">
        <v>84</v>
      </c>
      <c r="F4" s="35">
        <f>SUM(G4:H4)</f>
        <v>1745233</v>
      </c>
      <c r="G4" s="35">
        <v>1457075</v>
      </c>
      <c r="H4" s="37">
        <v>288158</v>
      </c>
      <c r="I4" s="35">
        <v>1163</v>
      </c>
      <c r="J4" s="35">
        <v>83984</v>
      </c>
    </row>
    <row r="5" spans="1:12" ht="15" customHeight="1" x14ac:dyDescent="0.25">
      <c r="A5" s="193" t="s">
        <v>31</v>
      </c>
      <c r="B5" s="194"/>
      <c r="C5" s="35">
        <f t="shared" ref="C5:C8" si="0">SUM(D5:E5)</f>
        <v>458</v>
      </c>
      <c r="D5" s="36">
        <v>385</v>
      </c>
      <c r="E5" s="40">
        <v>73</v>
      </c>
      <c r="F5" s="35">
        <f>SUM(G5:H5)</f>
        <v>2070815</v>
      </c>
      <c r="G5" s="38">
        <v>1765876</v>
      </c>
      <c r="H5" s="37">
        <v>304939</v>
      </c>
      <c r="I5" s="35">
        <v>1292</v>
      </c>
      <c r="J5" s="35">
        <v>103421</v>
      </c>
    </row>
    <row r="6" spans="1:12" ht="15" customHeight="1" x14ac:dyDescent="0.25">
      <c r="A6" s="193" t="s">
        <v>33</v>
      </c>
      <c r="B6" s="194"/>
      <c r="C6" s="35">
        <f t="shared" si="0"/>
        <v>556</v>
      </c>
      <c r="D6" s="36">
        <v>397</v>
      </c>
      <c r="E6" s="40">
        <v>159</v>
      </c>
      <c r="F6" s="35">
        <f>SUM(G6:H6)</f>
        <v>1718076</v>
      </c>
      <c r="G6" s="38">
        <v>1304364</v>
      </c>
      <c r="H6" s="37">
        <v>413712</v>
      </c>
      <c r="I6" s="35">
        <v>995</v>
      </c>
      <c r="J6" s="35">
        <v>82517</v>
      </c>
    </row>
    <row r="7" spans="1:12" ht="15" customHeight="1" x14ac:dyDescent="0.25">
      <c r="A7" s="193" t="s">
        <v>40</v>
      </c>
      <c r="B7" s="194"/>
      <c r="C7" s="35">
        <f t="shared" si="0"/>
        <v>667</v>
      </c>
      <c r="D7" s="36">
        <v>485</v>
      </c>
      <c r="E7" s="40">
        <v>182</v>
      </c>
      <c r="F7" s="35">
        <f>SUM(G7:H7)</f>
        <v>2965810</v>
      </c>
      <c r="G7" s="38">
        <v>2488414</v>
      </c>
      <c r="H7" s="37">
        <v>477396</v>
      </c>
      <c r="I7" s="35">
        <v>2016</v>
      </c>
      <c r="J7" s="35">
        <v>154915</v>
      </c>
    </row>
    <row r="8" spans="1:12" ht="15" customHeight="1" x14ac:dyDescent="0.25">
      <c r="A8" s="116"/>
      <c r="B8" s="116" t="s">
        <v>43</v>
      </c>
      <c r="C8" s="81">
        <f t="shared" si="0"/>
        <v>774</v>
      </c>
      <c r="D8" s="39">
        <v>558</v>
      </c>
      <c r="E8" s="40">
        <v>216</v>
      </c>
      <c r="F8" s="35">
        <f>SUM(G8:H8)</f>
        <v>3573377</v>
      </c>
      <c r="G8" s="38">
        <v>3007870</v>
      </c>
      <c r="H8" s="38">
        <v>565507</v>
      </c>
      <c r="I8" s="81">
        <v>3170</v>
      </c>
      <c r="J8" s="38">
        <v>233861</v>
      </c>
    </row>
    <row r="9" spans="1:12" ht="21.75" customHeight="1" x14ac:dyDescent="0.25">
      <c r="A9" s="30" t="s">
        <v>29</v>
      </c>
      <c r="B9" s="31"/>
      <c r="C9" s="39"/>
      <c r="D9" s="39"/>
      <c r="E9" s="41"/>
      <c r="F9" s="38"/>
      <c r="G9" s="38"/>
      <c r="H9" s="38"/>
      <c r="I9" s="38"/>
      <c r="J9" s="38"/>
    </row>
    <row r="10" spans="1:12" x14ac:dyDescent="0.25">
      <c r="A10" s="191" t="s">
        <v>43</v>
      </c>
      <c r="B10" s="192"/>
      <c r="C10" s="203">
        <f t="shared" ref="C10:J10" si="1">ROUND(C8/C7*100,1)</f>
        <v>116</v>
      </c>
      <c r="D10" s="204">
        <f t="shared" si="1"/>
        <v>115.1</v>
      </c>
      <c r="E10" s="205">
        <f t="shared" si="1"/>
        <v>118.7</v>
      </c>
      <c r="F10" s="202">
        <f t="shared" si="1"/>
        <v>120.5</v>
      </c>
      <c r="G10" s="202">
        <f t="shared" si="1"/>
        <v>120.9</v>
      </c>
      <c r="H10" s="202">
        <f t="shared" si="1"/>
        <v>118.5</v>
      </c>
      <c r="I10" s="203">
        <f t="shared" si="1"/>
        <v>157.19999999999999</v>
      </c>
      <c r="J10" s="204">
        <f t="shared" si="1"/>
        <v>151</v>
      </c>
    </row>
    <row r="11" spans="1:12" x14ac:dyDescent="0.25">
      <c r="A11" s="193" t="s">
        <v>40</v>
      </c>
      <c r="B11" s="194"/>
      <c r="C11" s="203"/>
      <c r="D11" s="204"/>
      <c r="E11" s="205"/>
      <c r="F11" s="202"/>
      <c r="G11" s="202"/>
      <c r="H11" s="202"/>
      <c r="I11" s="203"/>
      <c r="J11" s="204"/>
    </row>
    <row r="12" spans="1:12" x14ac:dyDescent="0.25">
      <c r="A12" s="45"/>
      <c r="B12" s="45"/>
    </row>
  </sheetData>
  <mergeCells count="18">
    <mergeCell ref="F10:F11"/>
    <mergeCell ref="G10:G11"/>
    <mergeCell ref="A1:J1"/>
    <mergeCell ref="A10:B10"/>
    <mergeCell ref="A11:B11"/>
    <mergeCell ref="A4:B4"/>
    <mergeCell ref="A5:B5"/>
    <mergeCell ref="A6:B6"/>
    <mergeCell ref="A7:B7"/>
    <mergeCell ref="C2:E2"/>
    <mergeCell ref="F2:H2"/>
    <mergeCell ref="I2:J2"/>
    <mergeCell ref="H10:H11"/>
    <mergeCell ref="I10:I11"/>
    <mergeCell ref="J10:J11"/>
    <mergeCell ref="C10:C11"/>
    <mergeCell ref="D10:D11"/>
    <mergeCell ref="E10:E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  <ignoredErrors>
    <ignoredError sqref="F4:F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workbookViewId="0">
      <selection activeCell="A40" sqref="A40"/>
    </sheetView>
  </sheetViews>
  <sheetFormatPr defaultColWidth="9.140625" defaultRowHeight="12.75" x14ac:dyDescent="0.2"/>
  <cols>
    <col min="1" max="1" width="53.140625" style="65" customWidth="1"/>
    <col min="2" max="2" width="35.5703125" style="65" customWidth="1"/>
    <col min="3" max="16384" width="9.140625" style="65"/>
  </cols>
  <sheetData>
    <row r="1" spans="1:2" ht="16.5" customHeight="1" x14ac:dyDescent="0.2">
      <c r="A1" s="66" t="s">
        <v>59</v>
      </c>
      <c r="B1" s="67"/>
    </row>
    <row r="2" spans="1:2" ht="15" x14ac:dyDescent="0.2">
      <c r="A2" s="60"/>
      <c r="B2" s="67"/>
    </row>
    <row r="3" spans="1:2" x14ac:dyDescent="0.2">
      <c r="A3" s="62" t="s">
        <v>60</v>
      </c>
      <c r="B3" s="67"/>
    </row>
    <row r="4" spans="1:2" ht="4.5" customHeight="1" x14ac:dyDescent="0.2">
      <c r="A4" s="62"/>
      <c r="B4" s="67"/>
    </row>
    <row r="5" spans="1:2" ht="27" customHeight="1" x14ac:dyDescent="0.2">
      <c r="A5" s="246" t="s">
        <v>61</v>
      </c>
      <c r="B5" s="246"/>
    </row>
    <row r="6" spans="1:2" ht="4.5" customHeight="1" x14ac:dyDescent="0.2">
      <c r="A6" s="62"/>
      <c r="B6" s="67"/>
    </row>
    <row r="7" spans="1:2" x14ac:dyDescent="0.2">
      <c r="A7" s="62" t="s">
        <v>62</v>
      </c>
      <c r="B7" s="67"/>
    </row>
    <row r="8" spans="1:2" ht="4.5" customHeight="1" x14ac:dyDescent="0.2">
      <c r="A8" s="62"/>
      <c r="B8" s="67"/>
    </row>
    <row r="9" spans="1:2" ht="49.5" customHeight="1" x14ac:dyDescent="0.2">
      <c r="A9" s="246" t="s">
        <v>63</v>
      </c>
      <c r="B9" s="246"/>
    </row>
    <row r="10" spans="1:2" ht="39.75" customHeight="1" x14ac:dyDescent="0.2">
      <c r="A10" s="246" t="s">
        <v>64</v>
      </c>
      <c r="B10" s="246"/>
    </row>
    <row r="11" spans="1:2" ht="4.5" customHeight="1" x14ac:dyDescent="0.2">
      <c r="A11" s="61"/>
      <c r="B11" s="67"/>
    </row>
    <row r="12" spans="1:2" x14ac:dyDescent="0.2">
      <c r="A12" s="62" t="s">
        <v>65</v>
      </c>
      <c r="B12" s="67"/>
    </row>
    <row r="13" spans="1:2" ht="4.5" customHeight="1" x14ac:dyDescent="0.2">
      <c r="A13" s="61"/>
      <c r="B13" s="67"/>
    </row>
    <row r="14" spans="1:2" ht="27" customHeight="1" x14ac:dyDescent="0.2">
      <c r="A14" s="247" t="s">
        <v>120</v>
      </c>
      <c r="B14" s="247"/>
    </row>
    <row r="15" spans="1:2" ht="39" customHeight="1" x14ac:dyDescent="0.2">
      <c r="A15" s="247" t="s">
        <v>121</v>
      </c>
      <c r="B15" s="247"/>
    </row>
    <row r="16" spans="1:2" ht="40.5" customHeight="1" x14ac:dyDescent="0.2">
      <c r="A16" s="246" t="s">
        <v>66</v>
      </c>
      <c r="B16" s="246"/>
    </row>
    <row r="17" spans="1:2" ht="27" customHeight="1" x14ac:dyDescent="0.2">
      <c r="A17" s="247" t="s">
        <v>122</v>
      </c>
      <c r="B17" s="247"/>
    </row>
    <row r="18" spans="1:2" ht="27" customHeight="1" x14ac:dyDescent="0.2">
      <c r="A18" s="247" t="s">
        <v>123</v>
      </c>
      <c r="B18" s="247"/>
    </row>
    <row r="19" spans="1:2" x14ac:dyDescent="0.2">
      <c r="A19" s="247" t="s">
        <v>124</v>
      </c>
      <c r="B19" s="247"/>
    </row>
    <row r="20" spans="1:2" x14ac:dyDescent="0.2">
      <c r="A20" s="247" t="s">
        <v>67</v>
      </c>
      <c r="B20" s="247"/>
    </row>
    <row r="21" spans="1:2" x14ac:dyDescent="0.2">
      <c r="A21" s="249" t="s">
        <v>125</v>
      </c>
      <c r="B21" s="249"/>
    </row>
    <row r="22" spans="1:2" ht="27" customHeight="1" x14ac:dyDescent="0.2">
      <c r="A22" s="247" t="s">
        <v>126</v>
      </c>
      <c r="B22" s="247"/>
    </row>
    <row r="23" spans="1:2" ht="27" customHeight="1" x14ac:dyDescent="0.2">
      <c r="A23" s="247" t="s">
        <v>68</v>
      </c>
      <c r="B23" s="247"/>
    </row>
    <row r="24" spans="1:2" ht="27" customHeight="1" x14ac:dyDescent="0.2">
      <c r="A24" s="247" t="s">
        <v>69</v>
      </c>
      <c r="B24" s="247"/>
    </row>
    <row r="25" spans="1:2" ht="26.25" customHeight="1" x14ac:dyDescent="0.2">
      <c r="A25" s="247" t="s">
        <v>70</v>
      </c>
      <c r="B25" s="247"/>
    </row>
    <row r="26" spans="1:2" ht="9" customHeight="1" x14ac:dyDescent="0.2">
      <c r="A26" s="63"/>
      <c r="B26" s="67"/>
    </row>
    <row r="27" spans="1:2" ht="14.25" x14ac:dyDescent="0.2">
      <c r="A27" s="250" t="s">
        <v>71</v>
      </c>
      <c r="B27" s="250"/>
    </row>
    <row r="28" spans="1:2" x14ac:dyDescent="0.2">
      <c r="A28" s="64"/>
      <c r="B28" s="67"/>
    </row>
    <row r="29" spans="1:2" ht="15" customHeight="1" x14ac:dyDescent="0.2">
      <c r="A29" s="68" t="s">
        <v>72</v>
      </c>
      <c r="B29" s="68" t="s">
        <v>83</v>
      </c>
    </row>
    <row r="30" spans="1:2" ht="9" customHeight="1" x14ac:dyDescent="0.2">
      <c r="A30" s="68"/>
      <c r="B30" s="68"/>
    </row>
    <row r="31" spans="1:2" x14ac:dyDescent="0.2">
      <c r="A31" s="69" t="s">
        <v>131</v>
      </c>
      <c r="B31" s="68" t="s">
        <v>84</v>
      </c>
    </row>
    <row r="32" spans="1:2" ht="13.5" customHeight="1" x14ac:dyDescent="0.2">
      <c r="A32" s="159" t="s">
        <v>132</v>
      </c>
      <c r="B32" s="68" t="s">
        <v>75</v>
      </c>
    </row>
    <row r="33" spans="1:2" ht="13.5" customHeight="1" x14ac:dyDescent="0.2">
      <c r="A33" s="159" t="s">
        <v>133</v>
      </c>
      <c r="B33" s="159"/>
    </row>
    <row r="34" spans="1:2" ht="13.5" customHeight="1" x14ac:dyDescent="0.2">
      <c r="A34" s="159" t="s">
        <v>128</v>
      </c>
      <c r="B34" s="159"/>
    </row>
    <row r="35" spans="1:2" x14ac:dyDescent="0.2">
      <c r="A35" s="67" t="s">
        <v>85</v>
      </c>
      <c r="B35" s="67"/>
    </row>
    <row r="36" spans="1:2" x14ac:dyDescent="0.2">
      <c r="A36" s="67" t="s">
        <v>129</v>
      </c>
      <c r="B36" s="67"/>
    </row>
    <row r="37" spans="1:2" ht="15" customHeight="1" x14ac:dyDescent="0.2">
      <c r="A37" s="68" t="s">
        <v>73</v>
      </c>
    </row>
    <row r="38" spans="1:2" ht="15" x14ac:dyDescent="0.2">
      <c r="A38" s="68" t="s">
        <v>74</v>
      </c>
      <c r="B38" s="68"/>
    </row>
    <row r="39" spans="1:2" ht="13.5" customHeight="1" x14ac:dyDescent="0.2">
      <c r="A39" s="68" t="s">
        <v>130</v>
      </c>
    </row>
    <row r="42" spans="1:2" x14ac:dyDescent="0.2">
      <c r="A42" s="69"/>
      <c r="B42" s="67"/>
    </row>
    <row r="43" spans="1:2" x14ac:dyDescent="0.2">
      <c r="A43" s="69"/>
      <c r="B43" s="67"/>
    </row>
    <row r="44" spans="1:2" x14ac:dyDescent="0.2">
      <c r="A44" s="69" t="s">
        <v>127</v>
      </c>
      <c r="B44" s="67"/>
    </row>
    <row r="45" spans="1:2" x14ac:dyDescent="0.2">
      <c r="A45" s="248" t="s">
        <v>76</v>
      </c>
      <c r="B45" s="248"/>
    </row>
    <row r="46" spans="1:2" x14ac:dyDescent="0.2">
      <c r="A46" s="248" t="s">
        <v>77</v>
      </c>
      <c r="B46" s="248"/>
    </row>
    <row r="47" spans="1:2" x14ac:dyDescent="0.2">
      <c r="A47" s="248" t="s">
        <v>78</v>
      </c>
      <c r="B47" s="248"/>
    </row>
    <row r="48" spans="1:2" x14ac:dyDescent="0.2">
      <c r="A48" s="251" t="s">
        <v>79</v>
      </c>
      <c r="B48" s="251"/>
    </row>
    <row r="49" spans="1:2" x14ac:dyDescent="0.2">
      <c r="A49" s="248" t="s">
        <v>80</v>
      </c>
      <c r="B49" s="248"/>
    </row>
    <row r="50" spans="1:2" x14ac:dyDescent="0.2">
      <c r="A50" s="248" t="s">
        <v>81</v>
      </c>
      <c r="B50" s="248"/>
    </row>
    <row r="51" spans="1:2" ht="6.75" customHeight="1" x14ac:dyDescent="0.2">
      <c r="A51" s="60"/>
      <c r="B51" s="67"/>
    </row>
    <row r="52" spans="1:2" ht="15.75" thickBot="1" x14ac:dyDescent="0.25">
      <c r="A52" s="70"/>
      <c r="B52" s="71"/>
    </row>
    <row r="53" spans="1:2" x14ac:dyDescent="0.2">
      <c r="A53" s="252" t="s">
        <v>82</v>
      </c>
      <c r="B53" s="252"/>
    </row>
  </sheetData>
  <mergeCells count="23">
    <mergeCell ref="A47:B47"/>
    <mergeCell ref="A48:B48"/>
    <mergeCell ref="A49:B49"/>
    <mergeCell ref="A50:B50"/>
    <mergeCell ref="A53:B53"/>
    <mergeCell ref="A46:B4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45:B45"/>
    <mergeCell ref="A16:B16"/>
    <mergeCell ref="A5:B5"/>
    <mergeCell ref="A9:B9"/>
    <mergeCell ref="A10:B10"/>
    <mergeCell ref="A14:B14"/>
    <mergeCell ref="A15:B15"/>
  </mergeCells>
  <hyperlinks>
    <hyperlink ref="A48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1"/>
  <sheetViews>
    <sheetView showGridLines="0" workbookViewId="0">
      <selection activeCell="P23" sqref="P23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14.45" customHeight="1" x14ac:dyDescent="0.25">
      <c r="Q1" s="167"/>
      <c r="R1" s="167"/>
      <c r="S1" s="167"/>
      <c r="T1" s="167"/>
      <c r="U1" s="167"/>
      <c r="V1" s="167"/>
    </row>
    <row r="2" spans="13:22" x14ac:dyDescent="0.25">
      <c r="Q2" s="167"/>
      <c r="R2" s="167"/>
      <c r="S2" s="206" t="s">
        <v>134</v>
      </c>
      <c r="T2" s="206"/>
      <c r="U2" s="206"/>
      <c r="V2" s="167"/>
    </row>
    <row r="3" spans="13:22" ht="15" customHeight="1" x14ac:dyDescent="0.25">
      <c r="O3" s="23" t="s">
        <v>0</v>
      </c>
      <c r="P3" s="23" t="s">
        <v>1</v>
      </c>
      <c r="Q3" s="167" t="s">
        <v>100</v>
      </c>
      <c r="R3" s="167"/>
      <c r="S3" s="187" t="s">
        <v>0</v>
      </c>
      <c r="T3" s="187" t="s">
        <v>1</v>
      </c>
      <c r="U3" s="167" t="s">
        <v>52</v>
      </c>
      <c r="V3" s="167"/>
    </row>
    <row r="4" spans="13:22" x14ac:dyDescent="0.25">
      <c r="N4" s="1" t="s">
        <v>30</v>
      </c>
      <c r="O4" s="117">
        <f>SUM(S4/U4*100)</f>
        <v>80.188679245283026</v>
      </c>
      <c r="P4" s="117">
        <f>SUM(T4/U4*100)</f>
        <v>19.811320754716981</v>
      </c>
      <c r="Q4" s="188">
        <f>SUM(O4,P4)</f>
        <v>100</v>
      </c>
      <c r="R4" s="188"/>
      <c r="S4" s="167">
        <v>340</v>
      </c>
      <c r="T4" s="167">
        <v>84</v>
      </c>
      <c r="U4" s="167">
        <f t="shared" ref="U4:U7" si="0">SUM(S4:T4)</f>
        <v>424</v>
      </c>
      <c r="V4" s="167"/>
    </row>
    <row r="5" spans="13:22" x14ac:dyDescent="0.25">
      <c r="N5" s="1" t="s">
        <v>31</v>
      </c>
      <c r="O5" s="117">
        <f>SUM(S5/U5*100)</f>
        <v>84.061135371179034</v>
      </c>
      <c r="P5" s="117">
        <f>SUM(T5/U5*100)</f>
        <v>15.938864628820962</v>
      </c>
      <c r="Q5" s="188">
        <f t="shared" ref="Q5:Q8" si="1">SUM(O5,P5)</f>
        <v>100</v>
      </c>
      <c r="R5" s="188"/>
      <c r="S5" s="167">
        <v>385</v>
      </c>
      <c r="T5" s="167">
        <v>73</v>
      </c>
      <c r="U5" s="167">
        <f t="shared" si="0"/>
        <v>458</v>
      </c>
      <c r="V5" s="167"/>
    </row>
    <row r="6" spans="13:22" x14ac:dyDescent="0.25">
      <c r="N6" s="6" t="s">
        <v>33</v>
      </c>
      <c r="O6" s="117">
        <f>SUM(S6/U6*100)</f>
        <v>71.402877697841731</v>
      </c>
      <c r="P6" s="117">
        <f>SUM(T6/U6*100)</f>
        <v>28.597122302158272</v>
      </c>
      <c r="Q6" s="188">
        <f t="shared" si="1"/>
        <v>100</v>
      </c>
      <c r="R6" s="188"/>
      <c r="S6" s="167">
        <v>397</v>
      </c>
      <c r="T6" s="167">
        <v>159</v>
      </c>
      <c r="U6" s="167">
        <f t="shared" si="0"/>
        <v>556</v>
      </c>
      <c r="V6" s="167"/>
    </row>
    <row r="7" spans="13:22" x14ac:dyDescent="0.25">
      <c r="N7" s="1" t="s">
        <v>40</v>
      </c>
      <c r="O7" s="117">
        <f>SUM(S7/U7*100)</f>
        <v>72.713643178410791</v>
      </c>
      <c r="P7" s="117">
        <f>SUM(T7/U7*100)</f>
        <v>27.286356821589202</v>
      </c>
      <c r="Q7" s="188">
        <f t="shared" si="1"/>
        <v>100</v>
      </c>
      <c r="R7" s="188"/>
      <c r="S7" s="167">
        <v>485</v>
      </c>
      <c r="T7" s="167">
        <v>182</v>
      </c>
      <c r="U7" s="167">
        <f t="shared" si="0"/>
        <v>667</v>
      </c>
      <c r="V7" s="167"/>
    </row>
    <row r="8" spans="13:22" x14ac:dyDescent="0.25">
      <c r="N8" s="1" t="s">
        <v>43</v>
      </c>
      <c r="O8" s="117">
        <f>SUM(S8/U8*100)</f>
        <v>72.093023255813947</v>
      </c>
      <c r="P8" s="117">
        <f>SUM(T8/U8*100)</f>
        <v>27.906976744186046</v>
      </c>
      <c r="Q8" s="188">
        <f t="shared" si="1"/>
        <v>100</v>
      </c>
      <c r="R8" s="188"/>
      <c r="S8" s="167">
        <v>558</v>
      </c>
      <c r="T8" s="167">
        <v>216</v>
      </c>
      <c r="U8" s="167">
        <f>SUM(S8:T8)</f>
        <v>774</v>
      </c>
      <c r="V8" s="167"/>
    </row>
    <row r="9" spans="13:22" x14ac:dyDescent="0.25">
      <c r="Q9" s="167"/>
      <c r="R9" s="167"/>
      <c r="S9" s="167"/>
      <c r="T9" s="167"/>
      <c r="U9" s="167"/>
      <c r="V9" s="167"/>
    </row>
    <row r="10" spans="13:22" ht="21" x14ac:dyDescent="0.35">
      <c r="Q10" s="189"/>
      <c r="R10" s="167"/>
      <c r="S10" s="167"/>
      <c r="T10" s="167"/>
      <c r="U10" s="167"/>
      <c r="V10" s="167"/>
    </row>
    <row r="11" spans="13:22" ht="14.45" customHeight="1" x14ac:dyDescent="0.25">
      <c r="Q11" s="207"/>
      <c r="R11" s="167"/>
      <c r="S11" s="167"/>
      <c r="T11" s="167"/>
      <c r="U11" s="167"/>
      <c r="V11" s="167"/>
    </row>
    <row r="12" spans="13:22" x14ac:dyDescent="0.25">
      <c r="M12" s="16"/>
      <c r="Q12" s="207"/>
      <c r="R12" s="167"/>
      <c r="S12" s="167"/>
      <c r="T12" s="167"/>
      <c r="U12" s="167"/>
      <c r="V12" s="167"/>
    </row>
    <row r="13" spans="13:22" x14ac:dyDescent="0.25">
      <c r="Q13" s="207"/>
      <c r="R13" s="167"/>
      <c r="S13" s="167"/>
      <c r="T13" s="167"/>
      <c r="U13" s="167"/>
      <c r="V13" s="167"/>
    </row>
    <row r="14" spans="13:22" x14ac:dyDescent="0.25">
      <c r="Q14" s="207"/>
      <c r="R14" s="167"/>
      <c r="S14" s="167"/>
      <c r="T14" s="167"/>
      <c r="U14" s="167"/>
      <c r="V14" s="167"/>
    </row>
    <row r="15" spans="13:22" x14ac:dyDescent="0.25">
      <c r="Q15" s="207"/>
      <c r="R15" s="167"/>
      <c r="S15" s="167"/>
      <c r="T15" s="167"/>
      <c r="U15" s="167"/>
      <c r="V15" s="167"/>
    </row>
    <row r="16" spans="13:22" x14ac:dyDescent="0.25">
      <c r="Q16" s="207"/>
      <c r="R16" s="167"/>
      <c r="S16" s="167"/>
      <c r="T16" s="167"/>
      <c r="U16" s="167"/>
      <c r="V16" s="167"/>
    </row>
    <row r="17" spans="17:22" x14ac:dyDescent="0.25">
      <c r="Q17" s="207"/>
      <c r="R17" s="167"/>
      <c r="S17" s="167"/>
      <c r="T17" s="167"/>
      <c r="U17" s="167"/>
      <c r="V17" s="167"/>
    </row>
    <row r="18" spans="17:22" x14ac:dyDescent="0.25">
      <c r="Q18" s="207"/>
      <c r="R18" s="167"/>
      <c r="S18" s="167"/>
      <c r="T18" s="167"/>
      <c r="U18" s="167"/>
      <c r="V18" s="167"/>
    </row>
    <row r="19" spans="17:22" x14ac:dyDescent="0.25">
      <c r="Q19" s="160"/>
    </row>
    <row r="20" spans="17:22" x14ac:dyDescent="0.25">
      <c r="Q20" s="160"/>
    </row>
    <row r="21" spans="17:22" x14ac:dyDescent="0.25">
      <c r="Q21" s="16"/>
    </row>
  </sheetData>
  <mergeCells count="2">
    <mergeCell ref="S2:U2"/>
    <mergeCell ref="Q11:Q18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workbookViewId="0">
      <selection activeCell="K24" sqref="K24"/>
    </sheetView>
  </sheetViews>
  <sheetFormatPr defaultColWidth="9.140625" defaultRowHeight="15" x14ac:dyDescent="0.25"/>
  <cols>
    <col min="1" max="1" width="6.5703125" style="16" customWidth="1"/>
    <col min="2" max="2" width="9.42578125" style="16" customWidth="1"/>
    <col min="3" max="3" width="8.42578125" style="16" customWidth="1"/>
    <col min="4" max="4" width="10.140625" style="16" customWidth="1"/>
    <col min="5" max="5" width="12.28515625" style="16" customWidth="1"/>
    <col min="6" max="6" width="10.28515625" style="16" customWidth="1"/>
    <col min="7" max="7" width="8.42578125" style="16" customWidth="1"/>
    <col min="8" max="8" width="10.140625" style="16" customWidth="1"/>
    <col min="9" max="9" width="12.28515625" style="16" customWidth="1"/>
    <col min="10" max="10" width="10.28515625" style="16" customWidth="1"/>
    <col min="11" max="16384" width="9.140625" style="16"/>
  </cols>
  <sheetData>
    <row r="1" spans="1:11" ht="27.75" customHeight="1" thickBot="1" x14ac:dyDescent="0.3">
      <c r="A1" s="190" t="s">
        <v>53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ht="20.25" customHeight="1" x14ac:dyDescent="0.25">
      <c r="C2" s="211" t="s">
        <v>8</v>
      </c>
      <c r="D2" s="212"/>
      <c r="E2" s="212"/>
      <c r="F2" s="213"/>
      <c r="G2" s="214" t="s">
        <v>7</v>
      </c>
      <c r="H2" s="215"/>
      <c r="I2" s="215"/>
      <c r="J2" s="215"/>
    </row>
    <row r="3" spans="1:11" ht="34.5" customHeight="1" x14ac:dyDescent="0.25">
      <c r="A3" s="27"/>
      <c r="B3" s="27"/>
      <c r="C3" s="84" t="s">
        <v>52</v>
      </c>
      <c r="D3" s="84" t="s">
        <v>54</v>
      </c>
      <c r="E3" s="84" t="s">
        <v>55</v>
      </c>
      <c r="F3" s="49" t="s">
        <v>1</v>
      </c>
      <c r="G3" s="84" t="s">
        <v>52</v>
      </c>
      <c r="H3" s="84" t="s">
        <v>54</v>
      </c>
      <c r="I3" s="84" t="s">
        <v>55</v>
      </c>
      <c r="J3" s="84" t="s">
        <v>1</v>
      </c>
    </row>
    <row r="4" spans="1:11" ht="30" customHeight="1" x14ac:dyDescent="0.25">
      <c r="A4" s="193" t="s">
        <v>30</v>
      </c>
      <c r="B4" s="194"/>
      <c r="C4" s="35">
        <v>184</v>
      </c>
      <c r="D4" s="36">
        <v>38</v>
      </c>
      <c r="E4" s="45">
        <v>62</v>
      </c>
      <c r="F4" s="40">
        <v>84</v>
      </c>
      <c r="G4" s="35">
        <v>240</v>
      </c>
      <c r="H4" s="38">
        <v>223</v>
      </c>
      <c r="I4" s="46">
        <v>17</v>
      </c>
      <c r="J4" s="109" t="s">
        <v>10</v>
      </c>
    </row>
    <row r="5" spans="1:11" ht="15" customHeight="1" x14ac:dyDescent="0.25">
      <c r="A5" s="193" t="s">
        <v>31</v>
      </c>
      <c r="B5" s="194"/>
      <c r="C5" s="35">
        <v>224</v>
      </c>
      <c r="D5" s="36">
        <v>61</v>
      </c>
      <c r="E5" s="45">
        <v>90</v>
      </c>
      <c r="F5" s="40">
        <v>73</v>
      </c>
      <c r="G5" s="35">
        <v>234</v>
      </c>
      <c r="H5" s="38">
        <v>215</v>
      </c>
      <c r="I5" s="46">
        <v>19</v>
      </c>
      <c r="J5" s="109" t="s">
        <v>10</v>
      </c>
    </row>
    <row r="6" spans="1:11" ht="15" customHeight="1" x14ac:dyDescent="0.25">
      <c r="A6" s="193" t="s">
        <v>33</v>
      </c>
      <c r="B6" s="194"/>
      <c r="C6" s="35">
        <v>264</v>
      </c>
      <c r="D6" s="36">
        <v>53</v>
      </c>
      <c r="E6" s="45">
        <v>57</v>
      </c>
      <c r="F6" s="40">
        <v>154</v>
      </c>
      <c r="G6" s="35">
        <v>292</v>
      </c>
      <c r="H6" s="38">
        <v>274</v>
      </c>
      <c r="I6" s="46">
        <v>13</v>
      </c>
      <c r="J6" s="109">
        <v>5</v>
      </c>
    </row>
    <row r="7" spans="1:11" ht="15" customHeight="1" x14ac:dyDescent="0.25">
      <c r="A7" s="193" t="s">
        <v>40</v>
      </c>
      <c r="B7" s="194"/>
      <c r="C7" s="35">
        <v>355</v>
      </c>
      <c r="D7" s="36">
        <v>80</v>
      </c>
      <c r="E7" s="45">
        <v>95</v>
      </c>
      <c r="F7" s="40">
        <v>180</v>
      </c>
      <c r="G7" s="35">
        <v>312</v>
      </c>
      <c r="H7" s="38">
        <v>292</v>
      </c>
      <c r="I7" s="46">
        <v>18</v>
      </c>
      <c r="J7" s="109">
        <v>2</v>
      </c>
    </row>
    <row r="8" spans="1:11" ht="21.75" customHeight="1" x14ac:dyDescent="0.25">
      <c r="A8" s="127" t="s">
        <v>29</v>
      </c>
      <c r="B8" s="154"/>
      <c r="C8" s="38"/>
      <c r="D8" s="39"/>
      <c r="E8" s="154"/>
      <c r="F8" s="41"/>
      <c r="G8" s="38"/>
      <c r="H8" s="38"/>
      <c r="I8" s="46"/>
      <c r="J8" s="109"/>
    </row>
    <row r="9" spans="1:11" ht="32.25" customHeight="1" x14ac:dyDescent="0.25">
      <c r="A9" s="210" t="s">
        <v>101</v>
      </c>
      <c r="B9" s="194"/>
      <c r="C9" s="123">
        <v>119.4</v>
      </c>
      <c r="D9" s="123">
        <v>153.80000000000001</v>
      </c>
      <c r="E9" s="125">
        <v>90.5</v>
      </c>
      <c r="F9" s="126">
        <v>119.4</v>
      </c>
      <c r="G9" s="123">
        <v>112.2</v>
      </c>
      <c r="H9" s="123">
        <v>112.3</v>
      </c>
      <c r="I9" s="125">
        <v>116.7</v>
      </c>
      <c r="J9" s="124">
        <v>50</v>
      </c>
    </row>
    <row r="10" spans="1:11" ht="21.75" customHeight="1" x14ac:dyDescent="0.25">
      <c r="A10" s="31" t="s">
        <v>43</v>
      </c>
      <c r="B10" s="31"/>
      <c r="C10" s="38"/>
      <c r="D10" s="44"/>
      <c r="E10" s="46"/>
      <c r="F10" s="44"/>
      <c r="G10" s="38"/>
      <c r="H10" s="44"/>
      <c r="I10" s="46"/>
      <c r="J10" s="108"/>
      <c r="K10" s="32"/>
    </row>
    <row r="11" spans="1:11" x14ac:dyDescent="0.25">
      <c r="A11" s="193" t="s">
        <v>92</v>
      </c>
      <c r="B11" s="194"/>
      <c r="C11" s="81">
        <v>90</v>
      </c>
      <c r="D11" s="38">
        <v>41</v>
      </c>
      <c r="E11" s="46">
        <v>11</v>
      </c>
      <c r="F11" s="44">
        <v>38</v>
      </c>
      <c r="G11" s="81">
        <v>97</v>
      </c>
      <c r="H11" s="38">
        <v>92</v>
      </c>
      <c r="I11" s="46">
        <v>5</v>
      </c>
      <c r="J11" s="147" t="s">
        <v>10</v>
      </c>
      <c r="K11" s="32"/>
    </row>
    <row r="12" spans="1:11" s="110" customFormat="1" x14ac:dyDescent="0.25">
      <c r="A12" s="208" t="s">
        <v>93</v>
      </c>
      <c r="B12" s="209"/>
      <c r="C12" s="74">
        <v>424</v>
      </c>
      <c r="D12" s="144">
        <v>123</v>
      </c>
      <c r="E12" s="145">
        <v>86</v>
      </c>
      <c r="F12" s="146">
        <v>215</v>
      </c>
      <c r="G12" s="74">
        <v>350</v>
      </c>
      <c r="H12" s="144">
        <v>328</v>
      </c>
      <c r="I12" s="145">
        <v>21</v>
      </c>
      <c r="J12" s="146">
        <v>1</v>
      </c>
    </row>
    <row r="13" spans="1:11" x14ac:dyDescent="0.25">
      <c r="A13" s="72"/>
      <c r="B13" s="73"/>
      <c r="C13" s="80"/>
      <c r="D13" s="75"/>
      <c r="E13" s="76"/>
      <c r="F13" s="77"/>
      <c r="G13" s="80"/>
      <c r="H13" s="78"/>
      <c r="I13" s="72"/>
      <c r="J13" s="76"/>
    </row>
    <row r="14" spans="1:11" x14ac:dyDescent="0.25">
      <c r="J14" s="106"/>
    </row>
    <row r="15" spans="1:11" x14ac:dyDescent="0.25">
      <c r="J15" s="107"/>
    </row>
  </sheetData>
  <mergeCells count="10">
    <mergeCell ref="A5:B5"/>
    <mergeCell ref="A1:J1"/>
    <mergeCell ref="C2:F2"/>
    <mergeCell ref="G2:J2"/>
    <mergeCell ref="A4:B4"/>
    <mergeCell ref="A6:B6"/>
    <mergeCell ref="A7:B7"/>
    <mergeCell ref="A11:B11"/>
    <mergeCell ref="A12:B12"/>
    <mergeCell ref="A9:B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7"/>
  <sheetViews>
    <sheetView showGridLines="0" workbookViewId="0">
      <selection activeCell="R15" sqref="R15"/>
    </sheetView>
  </sheetViews>
  <sheetFormatPr defaultColWidth="9.140625" defaultRowHeight="12.75" x14ac:dyDescent="0.2"/>
  <cols>
    <col min="1" max="12" width="9.140625" style="21"/>
    <col min="13" max="13" width="11" style="21" customWidth="1"/>
    <col min="14" max="14" width="12.28515625" style="21" customWidth="1"/>
    <col min="15" max="25" width="9.140625" style="21"/>
    <col min="26" max="27" width="9.140625" style="21" customWidth="1"/>
    <col min="28" max="16384" width="9.140625" style="21"/>
  </cols>
  <sheetData>
    <row r="1" spans="12:15" ht="15.75" thickBot="1" x14ac:dyDescent="0.25">
      <c r="L1" s="161" t="s">
        <v>135</v>
      </c>
      <c r="M1" s="161"/>
      <c r="N1" s="161"/>
    </row>
    <row r="2" spans="12:15" ht="15" customHeight="1" x14ac:dyDescent="0.25">
      <c r="L2" s="130"/>
      <c r="M2" s="119" t="s">
        <v>105</v>
      </c>
      <c r="N2" s="120" t="s">
        <v>109</v>
      </c>
      <c r="O2" s="131" t="s">
        <v>3</v>
      </c>
    </row>
    <row r="3" spans="12:15" ht="15" x14ac:dyDescent="0.25">
      <c r="L3" s="128" t="s">
        <v>30</v>
      </c>
      <c r="M3" s="133">
        <v>184</v>
      </c>
      <c r="N3" s="83">
        <v>240</v>
      </c>
      <c r="O3" s="132">
        <f>SUM(M3:N3)</f>
        <v>424</v>
      </c>
    </row>
    <row r="4" spans="12:15" ht="15" x14ac:dyDescent="0.25">
      <c r="L4" s="128" t="s">
        <v>31</v>
      </c>
      <c r="M4" s="134">
        <v>224</v>
      </c>
      <c r="N4" s="83">
        <v>234</v>
      </c>
      <c r="O4" s="132">
        <f>SUM(M4:N4)</f>
        <v>458</v>
      </c>
    </row>
    <row r="5" spans="12:15" ht="15" x14ac:dyDescent="0.25">
      <c r="L5" s="128" t="s">
        <v>33</v>
      </c>
      <c r="M5" s="134">
        <v>264</v>
      </c>
      <c r="N5" s="83">
        <v>292</v>
      </c>
      <c r="O5" s="132">
        <f>SUM(M5:N5)</f>
        <v>556</v>
      </c>
    </row>
    <row r="6" spans="12:15" ht="15" x14ac:dyDescent="0.25">
      <c r="L6" s="128" t="s">
        <v>40</v>
      </c>
      <c r="M6" s="134">
        <v>355</v>
      </c>
      <c r="N6" s="83">
        <v>312</v>
      </c>
      <c r="O6" s="132">
        <f>SUM(M6:N6)</f>
        <v>667</v>
      </c>
    </row>
    <row r="7" spans="12:15" ht="15" x14ac:dyDescent="0.25">
      <c r="L7" s="129" t="s">
        <v>43</v>
      </c>
      <c r="M7" s="135">
        <v>424</v>
      </c>
      <c r="N7" s="89">
        <v>350</v>
      </c>
      <c r="O7" s="136">
        <f>SUM(M7:N7)</f>
        <v>774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T11" sqref="T11"/>
    </sheetView>
  </sheetViews>
  <sheetFormatPr defaultColWidth="9.140625" defaultRowHeight="15" x14ac:dyDescent="0.25"/>
  <cols>
    <col min="1" max="1" width="9.7109375" style="16" customWidth="1"/>
    <col min="2" max="2" width="11.28515625" style="16" customWidth="1"/>
    <col min="3" max="3" width="11.140625" style="16" customWidth="1"/>
    <col min="4" max="4" width="9.7109375" style="16" customWidth="1"/>
    <col min="5" max="6" width="11.28515625" style="16" customWidth="1"/>
    <col min="7" max="9" width="9.7109375" style="16" customWidth="1"/>
    <col min="10" max="10" width="9.140625" style="16"/>
    <col min="11" max="11" width="9.140625" style="18"/>
    <col min="12" max="16384" width="9.140625" style="16"/>
  </cols>
  <sheetData>
    <row r="1" spans="1:11" ht="27.75" customHeight="1" thickBot="1" x14ac:dyDescent="0.3">
      <c r="A1" s="190" t="s">
        <v>112</v>
      </c>
      <c r="B1" s="190"/>
      <c r="C1" s="190"/>
      <c r="D1" s="190"/>
      <c r="E1" s="190"/>
      <c r="F1" s="190"/>
      <c r="G1" s="190"/>
      <c r="H1" s="190"/>
      <c r="I1" s="190"/>
      <c r="J1" s="158" t="s">
        <v>113</v>
      </c>
      <c r="K1" s="150"/>
    </row>
    <row r="2" spans="1:11" ht="21" customHeight="1" x14ac:dyDescent="0.25">
      <c r="B2" s="197" t="s">
        <v>3</v>
      </c>
      <c r="C2" s="198"/>
      <c r="D2" s="199"/>
      <c r="E2" s="197" t="s">
        <v>107</v>
      </c>
      <c r="F2" s="198"/>
      <c r="G2" s="199"/>
      <c r="H2" s="214" t="s">
        <v>108</v>
      </c>
      <c r="I2" s="215"/>
      <c r="J2" s="215"/>
    </row>
    <row r="3" spans="1:11" ht="34.5" customHeight="1" x14ac:dyDescent="0.25">
      <c r="A3" s="27"/>
      <c r="B3" s="91" t="s">
        <v>52</v>
      </c>
      <c r="C3" s="91" t="s">
        <v>105</v>
      </c>
      <c r="D3" s="91" t="s">
        <v>106</v>
      </c>
      <c r="E3" s="91" t="s">
        <v>52</v>
      </c>
      <c r="F3" s="91" t="s">
        <v>105</v>
      </c>
      <c r="G3" s="91" t="s">
        <v>106</v>
      </c>
      <c r="H3" s="91" t="s">
        <v>52</v>
      </c>
      <c r="I3" s="91" t="s">
        <v>105</v>
      </c>
      <c r="J3" s="91" t="s">
        <v>106</v>
      </c>
    </row>
    <row r="4" spans="1:11" ht="30" customHeight="1" x14ac:dyDescent="0.25">
      <c r="A4" s="156" t="s">
        <v>30</v>
      </c>
      <c r="B4" s="151">
        <v>1745233</v>
      </c>
      <c r="C4" s="152">
        <v>1468510</v>
      </c>
      <c r="D4" s="153">
        <v>276723</v>
      </c>
      <c r="E4" s="35">
        <v>1457075</v>
      </c>
      <c r="F4" s="35">
        <v>1180612</v>
      </c>
      <c r="G4" s="37">
        <v>276463</v>
      </c>
      <c r="H4" s="35">
        <v>288158</v>
      </c>
      <c r="I4" s="35">
        <v>287898</v>
      </c>
      <c r="J4" s="38">
        <v>260</v>
      </c>
    </row>
    <row r="5" spans="1:11" ht="15" customHeight="1" x14ac:dyDescent="0.25">
      <c r="A5" s="149" t="s">
        <v>31</v>
      </c>
      <c r="B5" s="81">
        <v>2070815</v>
      </c>
      <c r="C5" s="38">
        <v>1801668</v>
      </c>
      <c r="D5" s="37">
        <v>269147</v>
      </c>
      <c r="E5" s="35">
        <v>1765876</v>
      </c>
      <c r="F5" s="38">
        <v>1496879</v>
      </c>
      <c r="G5" s="37">
        <v>268997</v>
      </c>
      <c r="H5" s="35">
        <v>304939</v>
      </c>
      <c r="I5" s="38">
        <v>304789</v>
      </c>
      <c r="J5" s="38">
        <v>150</v>
      </c>
    </row>
    <row r="6" spans="1:11" ht="15" customHeight="1" x14ac:dyDescent="0.25">
      <c r="A6" s="149" t="s">
        <v>33</v>
      </c>
      <c r="B6" s="81">
        <v>1718076</v>
      </c>
      <c r="C6" s="38">
        <v>1374704</v>
      </c>
      <c r="D6" s="37">
        <v>343372</v>
      </c>
      <c r="E6" s="35">
        <v>1304364</v>
      </c>
      <c r="F6" s="38">
        <v>971670</v>
      </c>
      <c r="G6" s="37">
        <v>332694</v>
      </c>
      <c r="H6" s="35">
        <v>413712</v>
      </c>
      <c r="I6" s="38">
        <v>403034</v>
      </c>
      <c r="J6" s="38">
        <v>10678</v>
      </c>
    </row>
    <row r="7" spans="1:11" ht="15" customHeight="1" x14ac:dyDescent="0.25">
      <c r="A7" s="149" t="s">
        <v>40</v>
      </c>
      <c r="B7" s="81">
        <v>2965810</v>
      </c>
      <c r="C7" s="38">
        <v>2564444</v>
      </c>
      <c r="D7" s="37">
        <v>401366</v>
      </c>
      <c r="E7" s="35">
        <v>2488414</v>
      </c>
      <c r="F7" s="38">
        <v>2087259</v>
      </c>
      <c r="G7" s="37">
        <v>401155</v>
      </c>
      <c r="H7" s="35">
        <v>477396</v>
      </c>
      <c r="I7" s="38">
        <v>477185</v>
      </c>
      <c r="J7" s="38">
        <v>211</v>
      </c>
    </row>
    <row r="8" spans="1:11" ht="15" customHeight="1" x14ac:dyDescent="0.25">
      <c r="A8" s="149" t="s">
        <v>43</v>
      </c>
      <c r="B8" s="81">
        <v>3573377</v>
      </c>
      <c r="C8" s="38">
        <v>3194774</v>
      </c>
      <c r="D8" s="37">
        <v>378603</v>
      </c>
      <c r="E8" s="35">
        <v>3007870</v>
      </c>
      <c r="F8" s="38">
        <v>2629307</v>
      </c>
      <c r="G8" s="37">
        <v>378563</v>
      </c>
      <c r="H8" s="35">
        <v>565507</v>
      </c>
      <c r="I8" s="38">
        <v>565467</v>
      </c>
      <c r="J8" s="38">
        <v>40</v>
      </c>
    </row>
    <row r="9" spans="1:11" ht="21.75" customHeight="1" x14ac:dyDescent="0.25">
      <c r="A9" s="127" t="s">
        <v>29</v>
      </c>
      <c r="B9" s="39"/>
      <c r="C9" s="39"/>
      <c r="D9" s="41"/>
      <c r="E9" s="38"/>
      <c r="F9" s="38"/>
      <c r="G9" s="38"/>
      <c r="H9" s="38"/>
      <c r="I9" s="38"/>
    </row>
    <row r="10" spans="1:11" ht="15" customHeight="1" x14ac:dyDescent="0.25">
      <c r="A10" s="155" t="s">
        <v>43</v>
      </c>
      <c r="B10" s="203">
        <v>120.5</v>
      </c>
      <c r="C10" s="204">
        <v>124.6</v>
      </c>
      <c r="D10" s="216">
        <v>94.3</v>
      </c>
      <c r="E10" s="202">
        <v>120.9</v>
      </c>
      <c r="F10" s="202">
        <v>126</v>
      </c>
      <c r="G10" s="202">
        <v>94.4</v>
      </c>
      <c r="H10" s="203">
        <v>118.5</v>
      </c>
      <c r="I10" s="204">
        <v>118.5</v>
      </c>
      <c r="J10" s="204">
        <v>19</v>
      </c>
    </row>
    <row r="11" spans="1:11" x14ac:dyDescent="0.25">
      <c r="A11" s="149" t="s">
        <v>40</v>
      </c>
      <c r="B11" s="203"/>
      <c r="C11" s="204"/>
      <c r="D11" s="216"/>
      <c r="E11" s="202"/>
      <c r="F11" s="202"/>
      <c r="G11" s="202"/>
      <c r="H11" s="203"/>
      <c r="I11" s="204"/>
      <c r="J11" s="204"/>
    </row>
    <row r="12" spans="1:11" x14ac:dyDescent="0.25">
      <c r="A12" s="45"/>
    </row>
  </sheetData>
  <mergeCells count="13">
    <mergeCell ref="J10:J11"/>
    <mergeCell ref="B10:B11"/>
    <mergeCell ref="C10:C11"/>
    <mergeCell ref="D10:D11"/>
    <mergeCell ref="A1:I1"/>
    <mergeCell ref="B2:D2"/>
    <mergeCell ref="E2:G2"/>
    <mergeCell ref="H2:J2"/>
    <mergeCell ref="E10:E11"/>
    <mergeCell ref="F10:F11"/>
    <mergeCell ref="G10:G11"/>
    <mergeCell ref="H10:H11"/>
    <mergeCell ref="I10:I11"/>
  </mergeCells>
  <printOptions horizontalCentered="1"/>
  <pageMargins left="0.15748031496062992" right="0.2755905511811023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workbookViewId="0">
      <selection activeCell="V9" sqref="V9"/>
    </sheetView>
  </sheetViews>
  <sheetFormatPr defaultColWidth="9.140625" defaultRowHeight="15" x14ac:dyDescent="0.25"/>
  <cols>
    <col min="1" max="1" width="1.5703125" style="16" customWidth="1"/>
    <col min="2" max="2" width="16.42578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10.28515625" style="16" customWidth="1"/>
    <col min="10" max="11" width="12.7109375" style="16" customWidth="1"/>
    <col min="12" max="12" width="10" style="168" customWidth="1"/>
    <col min="13" max="13" width="5.42578125" style="168" customWidth="1"/>
    <col min="14" max="14" width="6.5703125" style="168" customWidth="1"/>
    <col min="15" max="15" width="7.140625" style="168" customWidth="1"/>
    <col min="16" max="16" width="10.5703125" style="168" bestFit="1" customWidth="1"/>
    <col min="17" max="17" width="10.85546875" style="168" bestFit="1" customWidth="1"/>
    <col min="18" max="18" width="9.28515625" style="168" bestFit="1" customWidth="1"/>
    <col min="19" max="19" width="7.5703125" style="168" customWidth="1"/>
    <col min="20" max="21" width="9.140625" style="168"/>
    <col min="22" max="23" width="12.7109375" style="168" customWidth="1"/>
    <col min="24" max="25" width="9.140625" style="168"/>
    <col min="26" max="16384" width="9.140625" style="16"/>
  </cols>
  <sheetData>
    <row r="1" spans="1:25" ht="27.75" customHeight="1" thickBot="1" x14ac:dyDescent="0.3">
      <c r="A1" s="227" t="s">
        <v>139</v>
      </c>
      <c r="B1" s="227"/>
      <c r="C1" s="227"/>
      <c r="D1" s="227"/>
      <c r="E1" s="227"/>
      <c r="F1" s="227"/>
      <c r="G1" s="227"/>
      <c r="H1" s="227"/>
      <c r="I1" s="227"/>
      <c r="J1" s="227"/>
      <c r="K1" s="122"/>
      <c r="V1" s="224"/>
      <c r="W1" s="224"/>
    </row>
    <row r="2" spans="1:25" ht="33" customHeight="1" x14ac:dyDescent="0.25">
      <c r="A2" s="228" t="s">
        <v>28</v>
      </c>
      <c r="B2" s="228"/>
      <c r="C2" s="211" t="s">
        <v>32</v>
      </c>
      <c r="D2" s="212"/>
      <c r="E2" s="213"/>
      <c r="F2" s="211" t="s">
        <v>56</v>
      </c>
      <c r="G2" s="212"/>
      <c r="H2" s="213"/>
      <c r="I2" s="214" t="s">
        <v>4</v>
      </c>
      <c r="J2" s="215"/>
      <c r="K2" s="82"/>
      <c r="L2" s="222"/>
      <c r="M2" s="222"/>
      <c r="N2" s="222"/>
      <c r="O2" s="222"/>
      <c r="P2" s="222"/>
      <c r="Q2" s="222"/>
      <c r="R2" s="222"/>
      <c r="S2" s="218"/>
      <c r="T2" s="218"/>
      <c r="V2" s="218"/>
      <c r="W2" s="218"/>
      <c r="X2" s="218"/>
      <c r="Y2" s="218"/>
    </row>
    <row r="3" spans="1:25" ht="34.5" customHeight="1" x14ac:dyDescent="0.25">
      <c r="A3" s="201"/>
      <c r="B3" s="201"/>
      <c r="C3" s="84" t="s">
        <v>52</v>
      </c>
      <c r="D3" s="84" t="s">
        <v>0</v>
      </c>
      <c r="E3" s="84" t="s">
        <v>1</v>
      </c>
      <c r="F3" s="34" t="s">
        <v>52</v>
      </c>
      <c r="G3" s="34" t="s">
        <v>0</v>
      </c>
      <c r="H3" s="84" t="s">
        <v>1</v>
      </c>
      <c r="I3" s="90" t="s">
        <v>2</v>
      </c>
      <c r="J3" s="91" t="s">
        <v>27</v>
      </c>
      <c r="K3" s="121"/>
      <c r="L3" s="222"/>
      <c r="M3" s="182"/>
      <c r="N3" s="182"/>
      <c r="O3" s="182"/>
      <c r="P3" s="177"/>
      <c r="Q3" s="177"/>
      <c r="R3" s="182"/>
      <c r="S3" s="177"/>
      <c r="T3" s="182"/>
      <c r="V3" s="177"/>
      <c r="W3" s="182"/>
      <c r="X3" s="177"/>
      <c r="Y3" s="182"/>
    </row>
    <row r="4" spans="1:25" ht="34.5" customHeight="1" x14ac:dyDescent="0.25">
      <c r="A4" s="225" t="s">
        <v>95</v>
      </c>
      <c r="B4" s="225"/>
      <c r="C4" s="162"/>
      <c r="D4" s="162"/>
      <c r="E4" s="162"/>
      <c r="F4" s="162"/>
      <c r="G4" s="162"/>
      <c r="H4" s="162"/>
      <c r="I4" s="162"/>
      <c r="J4" s="162"/>
      <c r="K4" s="121"/>
      <c r="L4" s="222"/>
      <c r="M4" s="222"/>
      <c r="N4" s="222"/>
      <c r="O4" s="222"/>
      <c r="P4" s="222"/>
      <c r="Q4" s="222"/>
      <c r="R4" s="222"/>
      <c r="S4" s="222"/>
      <c r="V4" s="222"/>
      <c r="W4" s="222"/>
    </row>
    <row r="5" spans="1:25" ht="22.5" customHeight="1" x14ac:dyDescent="0.25">
      <c r="A5" s="87" t="s">
        <v>3</v>
      </c>
      <c r="B5" s="88"/>
      <c r="C5" s="74">
        <v>187</v>
      </c>
      <c r="D5" s="80">
        <v>149</v>
      </c>
      <c r="E5" s="118">
        <v>38</v>
      </c>
      <c r="F5" s="74">
        <v>969097</v>
      </c>
      <c r="G5" s="80">
        <v>831648</v>
      </c>
      <c r="H5" s="80">
        <v>137449</v>
      </c>
      <c r="I5" s="139">
        <v>1324</v>
      </c>
      <c r="J5" s="140">
        <v>93856</v>
      </c>
      <c r="K5" s="140"/>
      <c r="L5" s="169"/>
      <c r="M5" s="170"/>
      <c r="N5" s="171"/>
      <c r="O5" s="170"/>
      <c r="P5" s="170"/>
      <c r="Q5" s="170"/>
      <c r="R5" s="171"/>
      <c r="S5" s="171"/>
      <c r="V5" s="172"/>
      <c r="W5" s="172"/>
    </row>
    <row r="6" spans="1:25" ht="19.5" customHeight="1" x14ac:dyDescent="0.25">
      <c r="A6" s="18"/>
      <c r="B6" s="42" t="s">
        <v>57</v>
      </c>
      <c r="C6" s="81">
        <v>138</v>
      </c>
      <c r="D6" s="38">
        <v>105</v>
      </c>
      <c r="E6" s="157">
        <v>33</v>
      </c>
      <c r="F6" s="81">
        <v>899801</v>
      </c>
      <c r="G6" s="38">
        <v>785445</v>
      </c>
      <c r="H6" s="37">
        <v>114356</v>
      </c>
      <c r="I6" s="141">
        <v>1312</v>
      </c>
      <c r="J6" s="141">
        <v>92934</v>
      </c>
      <c r="K6" s="141"/>
      <c r="L6" s="173"/>
      <c r="M6" s="173"/>
      <c r="N6" s="174"/>
      <c r="O6" s="173"/>
      <c r="P6" s="173"/>
      <c r="Q6" s="173"/>
      <c r="R6" s="174"/>
      <c r="S6" s="174"/>
      <c r="V6" s="175"/>
      <c r="W6" s="175"/>
    </row>
    <row r="7" spans="1:25" ht="17.25" x14ac:dyDescent="0.25">
      <c r="A7" s="18"/>
      <c r="B7" s="42" t="s">
        <v>58</v>
      </c>
      <c r="C7" s="81">
        <v>49</v>
      </c>
      <c r="D7" s="38">
        <v>44</v>
      </c>
      <c r="E7" s="157">
        <v>5</v>
      </c>
      <c r="F7" s="81">
        <v>69296</v>
      </c>
      <c r="G7" s="38">
        <v>46203</v>
      </c>
      <c r="H7" s="37">
        <v>23093</v>
      </c>
      <c r="I7" s="142" t="s">
        <v>102</v>
      </c>
      <c r="J7" s="143" t="s">
        <v>103</v>
      </c>
      <c r="K7" s="143"/>
      <c r="L7" s="173"/>
      <c r="M7" s="173"/>
      <c r="N7" s="174"/>
      <c r="O7" s="173"/>
      <c r="P7" s="173"/>
      <c r="Q7" s="173"/>
      <c r="R7" s="176"/>
      <c r="S7" s="173"/>
      <c r="V7" s="175"/>
      <c r="W7" s="175"/>
    </row>
    <row r="8" spans="1:25" ht="34.5" customHeight="1" x14ac:dyDescent="0.25">
      <c r="A8" s="226" t="s">
        <v>94</v>
      </c>
      <c r="B8" s="226"/>
      <c r="C8" s="128"/>
      <c r="D8" s="128"/>
      <c r="E8" s="128"/>
      <c r="F8" s="128"/>
      <c r="G8" s="128"/>
      <c r="H8" s="128"/>
      <c r="I8" s="128"/>
      <c r="J8" s="128"/>
      <c r="K8" s="121"/>
      <c r="L8" s="177"/>
      <c r="M8" s="222"/>
      <c r="N8" s="222"/>
      <c r="O8" s="222"/>
      <c r="P8" s="222"/>
      <c r="Q8" s="222"/>
      <c r="R8" s="222"/>
      <c r="S8" s="222"/>
      <c r="T8" s="222"/>
      <c r="V8" s="223"/>
      <c r="W8" s="223"/>
      <c r="X8" s="217"/>
      <c r="Y8" s="217"/>
    </row>
    <row r="9" spans="1:25" ht="22.5" customHeight="1" x14ac:dyDescent="0.25">
      <c r="A9" s="87" t="s">
        <v>3</v>
      </c>
      <c r="B9" s="87"/>
      <c r="C9" s="74">
        <v>774</v>
      </c>
      <c r="D9" s="80">
        <v>558</v>
      </c>
      <c r="E9" s="118">
        <v>216</v>
      </c>
      <c r="F9" s="74">
        <v>3573377</v>
      </c>
      <c r="G9" s="80">
        <v>3007870</v>
      </c>
      <c r="H9" s="80">
        <v>565507</v>
      </c>
      <c r="I9" s="137">
        <v>3170</v>
      </c>
      <c r="J9" s="118">
        <v>233861</v>
      </c>
      <c r="K9" s="118"/>
      <c r="L9" s="169"/>
      <c r="M9" s="170"/>
      <c r="N9" s="170"/>
      <c r="O9" s="170"/>
      <c r="P9" s="170"/>
      <c r="Q9" s="170"/>
      <c r="R9" s="170"/>
      <c r="S9" s="171"/>
      <c r="T9" s="171"/>
      <c r="V9" s="172"/>
      <c r="W9" s="172"/>
      <c r="X9" s="172"/>
      <c r="Y9" s="172"/>
    </row>
    <row r="10" spans="1:25" ht="19.5" customHeight="1" x14ac:dyDescent="0.25">
      <c r="A10" s="18"/>
      <c r="B10" s="18" t="s">
        <v>57</v>
      </c>
      <c r="C10" s="81">
        <v>528</v>
      </c>
      <c r="D10" s="38">
        <v>347</v>
      </c>
      <c r="E10" s="44">
        <v>181</v>
      </c>
      <c r="F10" s="81">
        <v>2309959</v>
      </c>
      <c r="G10" s="38">
        <v>2083743</v>
      </c>
      <c r="H10" s="38">
        <v>226216</v>
      </c>
      <c r="I10" s="138">
        <v>3082</v>
      </c>
      <c r="J10" s="44">
        <v>228070</v>
      </c>
      <c r="K10" s="44"/>
      <c r="L10" s="178"/>
      <c r="M10" s="173"/>
      <c r="N10" s="173"/>
      <c r="O10" s="173"/>
      <c r="P10" s="173"/>
      <c r="Q10" s="173"/>
      <c r="R10" s="173"/>
      <c r="S10" s="174"/>
      <c r="T10" s="174"/>
      <c r="V10" s="175"/>
      <c r="W10" s="175"/>
      <c r="X10" s="183"/>
      <c r="Y10" s="183"/>
    </row>
    <row r="11" spans="1:25" ht="17.25" x14ac:dyDescent="0.25">
      <c r="A11" s="18"/>
      <c r="B11" s="18" t="s">
        <v>58</v>
      </c>
      <c r="C11" s="81">
        <v>246</v>
      </c>
      <c r="D11" s="38">
        <v>211</v>
      </c>
      <c r="E11" s="44">
        <v>35</v>
      </c>
      <c r="F11" s="81">
        <v>1263418</v>
      </c>
      <c r="G11" s="38">
        <v>924127</v>
      </c>
      <c r="H11" s="38">
        <v>339291</v>
      </c>
      <c r="I11" s="100" t="s">
        <v>96</v>
      </c>
      <c r="J11" s="104" t="s">
        <v>104</v>
      </c>
      <c r="K11" s="104"/>
      <c r="L11" s="179"/>
      <c r="M11" s="173"/>
      <c r="N11" s="173"/>
      <c r="O11" s="173"/>
      <c r="P11" s="173"/>
      <c r="Q11" s="173"/>
      <c r="R11" s="173"/>
      <c r="S11" s="184"/>
      <c r="T11" s="180"/>
      <c r="V11" s="175"/>
      <c r="W11" s="175"/>
      <c r="X11" s="183"/>
      <c r="Y11" s="183"/>
    </row>
    <row r="12" spans="1:25" ht="6.75" customHeight="1" x14ac:dyDescent="0.25">
      <c r="I12" s="79"/>
      <c r="R12" s="185"/>
    </row>
    <row r="13" spans="1:25" ht="17.25" customHeight="1" x14ac:dyDescent="0.25">
      <c r="A13" s="43" t="s">
        <v>48</v>
      </c>
      <c r="B13" s="33"/>
      <c r="C13" s="33"/>
      <c r="D13" s="33"/>
      <c r="E13" s="33"/>
      <c r="F13" s="33"/>
      <c r="G13" s="33"/>
      <c r="H13" s="33"/>
      <c r="R13" s="186"/>
      <c r="S13" s="180"/>
      <c r="X13" s="219"/>
      <c r="Y13" s="219"/>
    </row>
    <row r="14" spans="1:25" x14ac:dyDescent="0.25">
      <c r="X14" s="219"/>
      <c r="Y14" s="219"/>
    </row>
    <row r="15" spans="1:25" ht="23.25" x14ac:dyDescent="0.25">
      <c r="I15" s="220"/>
      <c r="J15" s="220"/>
      <c r="X15" s="219"/>
      <c r="Y15" s="219"/>
    </row>
    <row r="16" spans="1:25" x14ac:dyDescent="0.25">
      <c r="I16" s="221"/>
      <c r="J16" s="221"/>
      <c r="M16" s="183"/>
      <c r="N16" s="183"/>
      <c r="X16" s="219"/>
      <c r="Y16" s="219"/>
    </row>
    <row r="17" spans="9:25" x14ac:dyDescent="0.25">
      <c r="I17" s="221"/>
      <c r="J17" s="221"/>
      <c r="M17" s="183"/>
      <c r="N17" s="183"/>
      <c r="X17" s="219"/>
      <c r="Y17" s="219"/>
    </row>
    <row r="18" spans="9:25" x14ac:dyDescent="0.25">
      <c r="I18" s="221"/>
      <c r="J18" s="221"/>
      <c r="M18" s="183"/>
      <c r="N18" s="183"/>
      <c r="X18" s="219"/>
      <c r="Y18" s="219"/>
    </row>
    <row r="19" spans="9:25" x14ac:dyDescent="0.25">
      <c r="I19" s="148"/>
      <c r="J19" s="148"/>
      <c r="M19" s="183"/>
      <c r="N19" s="183"/>
      <c r="V19" s="181"/>
      <c r="W19" s="181"/>
      <c r="X19" s="219"/>
      <c r="Y19" s="219"/>
    </row>
    <row r="20" spans="9:25" x14ac:dyDescent="0.25">
      <c r="I20" s="148"/>
      <c r="J20" s="148"/>
      <c r="N20" s="183"/>
      <c r="X20" s="219"/>
      <c r="Y20" s="219"/>
    </row>
    <row r="21" spans="9:25" x14ac:dyDescent="0.25">
      <c r="I21" s="148"/>
      <c r="J21" s="148"/>
    </row>
    <row r="22" spans="9:25" x14ac:dyDescent="0.25">
      <c r="I22" s="148"/>
      <c r="J22" s="148"/>
    </row>
  </sheetData>
  <mergeCells count="22">
    <mergeCell ref="A4:B4"/>
    <mergeCell ref="A8:B8"/>
    <mergeCell ref="A1:J1"/>
    <mergeCell ref="A2:B3"/>
    <mergeCell ref="C2:E2"/>
    <mergeCell ref="F2:H2"/>
    <mergeCell ref="I2:J2"/>
    <mergeCell ref="V1:W1"/>
    <mergeCell ref="M8:T8"/>
    <mergeCell ref="L4:S4"/>
    <mergeCell ref="M2:O2"/>
    <mergeCell ref="P2:R2"/>
    <mergeCell ref="S2:T2"/>
    <mergeCell ref="L2:L3"/>
    <mergeCell ref="X8:Y8"/>
    <mergeCell ref="X2:Y2"/>
    <mergeCell ref="X13:Y20"/>
    <mergeCell ref="I15:J15"/>
    <mergeCell ref="I16:J18"/>
    <mergeCell ref="V2:W2"/>
    <mergeCell ref="V4:W4"/>
    <mergeCell ref="V8:W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GridLines="0" workbookViewId="0">
      <selection activeCell="T20" sqref="T20:T21"/>
    </sheetView>
  </sheetViews>
  <sheetFormatPr defaultColWidth="9.140625" defaultRowHeight="12.75" x14ac:dyDescent="0.2"/>
  <cols>
    <col min="1" max="14" width="9.140625" style="21"/>
    <col min="15" max="15" width="13.5703125" style="21" customWidth="1"/>
    <col min="16" max="16" width="9.140625" style="21"/>
    <col min="17" max="17" width="9.140625" style="114"/>
    <col min="18" max="18" width="9.140625" style="165"/>
    <col min="19" max="19" width="4.140625" style="165" customWidth="1"/>
    <col min="20" max="20" width="9.140625" style="165"/>
    <col min="21" max="16384" width="9.140625" style="21"/>
  </cols>
  <sheetData>
    <row r="1" spans="1:28" ht="19.5" customHeight="1" x14ac:dyDescent="0.25">
      <c r="A1" s="231" t="s">
        <v>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232" t="s">
        <v>97</v>
      </c>
      <c r="P1" s="232"/>
      <c r="Q1" s="232"/>
      <c r="R1" s="232"/>
      <c r="S1" s="163"/>
      <c r="T1" s="164"/>
      <c r="U1" s="5"/>
      <c r="V1" s="5"/>
      <c r="W1" s="5"/>
      <c r="X1" s="5"/>
      <c r="Y1" s="5"/>
      <c r="Z1" s="5"/>
      <c r="AA1" s="5"/>
      <c r="AB1" s="5"/>
    </row>
    <row r="2" spans="1:28" ht="12.75" customHeight="1" x14ac:dyDescent="0.25">
      <c r="A2" s="230" t="s">
        <v>44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O2" s="232"/>
      <c r="P2" s="232"/>
      <c r="Q2" s="232"/>
      <c r="R2" s="232"/>
      <c r="S2" s="163"/>
      <c r="T2" s="164"/>
      <c r="U2" s="5"/>
      <c r="V2" s="5"/>
      <c r="W2" s="5"/>
      <c r="X2" s="5"/>
      <c r="Y2" s="5"/>
      <c r="Z2" s="5"/>
      <c r="AA2" s="5"/>
      <c r="AB2" s="5"/>
    </row>
    <row r="3" spans="1:28" ht="21" customHeight="1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8" x14ac:dyDescent="0.2">
      <c r="P4" s="25"/>
    </row>
    <row r="5" spans="1:28" x14ac:dyDescent="0.2">
      <c r="P5" s="22" t="s">
        <v>98</v>
      </c>
    </row>
    <row r="6" spans="1:28" ht="13.9" customHeight="1" x14ac:dyDescent="0.2">
      <c r="O6" s="21" t="s">
        <v>9</v>
      </c>
      <c r="P6" s="112">
        <f>SUM(Q6)</f>
        <v>69.715142428785597</v>
      </c>
      <c r="Q6" s="114">
        <f>SUM(R6/R8*100)</f>
        <v>69.715142428785597</v>
      </c>
      <c r="R6" s="165">
        <v>465</v>
      </c>
      <c r="S6" s="233" t="s">
        <v>138</v>
      </c>
      <c r="T6" s="229" t="s">
        <v>137</v>
      </c>
    </row>
    <row r="7" spans="1:28" ht="13.9" customHeight="1" x14ac:dyDescent="0.2">
      <c r="O7" s="21" t="s">
        <v>41</v>
      </c>
      <c r="P7" s="112">
        <f>SUM(Q7)</f>
        <v>30.284857571214392</v>
      </c>
      <c r="Q7" s="114">
        <f>SUM(R7/R8*100)</f>
        <v>30.284857571214392</v>
      </c>
      <c r="R7" s="165">
        <v>202</v>
      </c>
      <c r="S7" s="233"/>
      <c r="T7" s="229"/>
    </row>
    <row r="8" spans="1:28" ht="13.9" customHeight="1" x14ac:dyDescent="0.2">
      <c r="P8" s="112">
        <f>SUM(P6:P7)</f>
        <v>99.999999999999986</v>
      </c>
      <c r="Q8" s="114">
        <f>SUM(Q6:Q7)</f>
        <v>99.999999999999986</v>
      </c>
      <c r="R8" s="165">
        <f>SUM(R6:R7)</f>
        <v>667</v>
      </c>
      <c r="S8" s="233"/>
      <c r="T8" s="229"/>
    </row>
    <row r="9" spans="1:28" ht="13.9" customHeight="1" x14ac:dyDescent="0.2">
      <c r="P9" s="25"/>
      <c r="S9" s="233"/>
      <c r="T9" s="229"/>
    </row>
    <row r="10" spans="1:28" ht="13.9" customHeight="1" x14ac:dyDescent="0.2">
      <c r="P10" s="22" t="s">
        <v>99</v>
      </c>
      <c r="S10" s="233"/>
      <c r="T10" s="229"/>
    </row>
    <row r="11" spans="1:28" ht="13.9" customHeight="1" x14ac:dyDescent="0.2">
      <c r="O11" s="21" t="s">
        <v>9</v>
      </c>
      <c r="P11" s="113">
        <f>SUM(Q11)</f>
        <v>68.217054263565885</v>
      </c>
      <c r="Q11" s="114">
        <f>SUM(R11/R13*100)</f>
        <v>68.217054263565885</v>
      </c>
      <c r="R11" s="165">
        <v>528</v>
      </c>
      <c r="S11" s="233"/>
      <c r="T11" s="229"/>
    </row>
    <row r="12" spans="1:28" ht="13.9" customHeight="1" x14ac:dyDescent="0.2">
      <c r="O12" s="21" t="s">
        <v>41</v>
      </c>
      <c r="P12" s="113">
        <f>SUM(Q12)</f>
        <v>31.782945736434108</v>
      </c>
      <c r="Q12" s="114">
        <f>SUM(R12/R13*100)</f>
        <v>31.782945736434108</v>
      </c>
      <c r="R12" s="165">
        <v>246</v>
      </c>
      <c r="S12" s="233"/>
      <c r="T12" s="229"/>
    </row>
    <row r="13" spans="1:28" ht="13.9" customHeight="1" x14ac:dyDescent="0.2">
      <c r="P13" s="113">
        <f>SUM(P11:P12)</f>
        <v>100</v>
      </c>
      <c r="Q13" s="114">
        <f>SUM(Q11:Q12)</f>
        <v>100</v>
      </c>
      <c r="R13" s="165">
        <f>SUM(R11:R12)</f>
        <v>774</v>
      </c>
      <c r="S13" s="233"/>
      <c r="T13" s="229"/>
    </row>
    <row r="14" spans="1:28" ht="13.9" customHeight="1" x14ac:dyDescent="0.2">
      <c r="S14" s="233"/>
      <c r="T14" s="229"/>
    </row>
    <row r="15" spans="1:28" ht="23.25" x14ac:dyDescent="0.35">
      <c r="R15" s="166" t="s">
        <v>136</v>
      </c>
      <c r="S15" s="166"/>
    </row>
  </sheetData>
  <mergeCells count="5">
    <mergeCell ref="T6:T14"/>
    <mergeCell ref="A2:M2"/>
    <mergeCell ref="A1:M1"/>
    <mergeCell ref="O1:R2"/>
    <mergeCell ref="S6:S1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R13" sqref="R13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6384" width="9.140625" style="1"/>
  </cols>
  <sheetData>
    <row r="1" spans="1:10" ht="15" customHeight="1" x14ac:dyDescent="0.25">
      <c r="A1" s="11" t="s">
        <v>111</v>
      </c>
      <c r="B1" s="11"/>
      <c r="C1" s="11"/>
      <c r="D1" s="11"/>
      <c r="E1" s="11"/>
      <c r="F1" s="11"/>
      <c r="G1" s="101"/>
      <c r="H1" s="101"/>
      <c r="I1" s="101"/>
      <c r="J1" s="101"/>
    </row>
    <row r="2" spans="1:10" ht="13.5" customHeight="1" thickBot="1" x14ac:dyDescent="0.3">
      <c r="A2" s="52"/>
      <c r="B2" s="53"/>
      <c r="C2" s="52"/>
      <c r="D2" s="52"/>
      <c r="E2" s="52"/>
      <c r="F2" s="52"/>
      <c r="G2" s="101"/>
      <c r="H2" s="101"/>
      <c r="I2" s="101"/>
      <c r="J2" s="101"/>
    </row>
    <row r="3" spans="1:10" ht="19.5" customHeight="1" x14ac:dyDescent="0.25">
      <c r="A3" s="94"/>
      <c r="B3" s="95"/>
      <c r="C3" s="96"/>
      <c r="D3" s="234" t="s">
        <v>95</v>
      </c>
      <c r="E3" s="235"/>
      <c r="F3" s="236"/>
      <c r="G3" s="237" t="s">
        <v>94</v>
      </c>
      <c r="H3" s="238"/>
      <c r="I3" s="238"/>
      <c r="J3" s="101"/>
    </row>
    <row r="4" spans="1:10" ht="30" customHeight="1" x14ac:dyDescent="0.25">
      <c r="A4" s="13"/>
      <c r="B4" s="13"/>
      <c r="C4" s="55"/>
      <c r="D4" s="92" t="s">
        <v>47</v>
      </c>
      <c r="E4" s="93" t="s">
        <v>49</v>
      </c>
      <c r="F4" s="86" t="s">
        <v>86</v>
      </c>
      <c r="G4" s="115" t="s">
        <v>47</v>
      </c>
      <c r="H4" s="115" t="s">
        <v>49</v>
      </c>
      <c r="I4" s="115" t="s">
        <v>26</v>
      </c>
      <c r="J4" s="102"/>
    </row>
    <row r="5" spans="1:10" s="2" customFormat="1" ht="22.5" customHeight="1" x14ac:dyDescent="0.25">
      <c r="A5" s="7" t="s">
        <v>3</v>
      </c>
      <c r="B5" s="7"/>
      <c r="C5" s="47"/>
      <c r="D5" s="57">
        <v>149</v>
      </c>
      <c r="E5" s="57">
        <v>193881</v>
      </c>
      <c r="F5" s="57">
        <v>616046</v>
      </c>
      <c r="G5" s="111">
        <v>558</v>
      </c>
      <c r="H5" s="57">
        <v>552107</v>
      </c>
      <c r="I5" s="57">
        <v>1855866</v>
      </c>
      <c r="J5" s="103"/>
    </row>
    <row r="6" spans="1:10" ht="21" customHeight="1" x14ac:dyDescent="0.25">
      <c r="A6" s="1" t="s">
        <v>24</v>
      </c>
      <c r="C6" s="24"/>
      <c r="D6" s="50">
        <v>105</v>
      </c>
      <c r="E6" s="50">
        <v>191552</v>
      </c>
      <c r="F6" s="50">
        <v>604395</v>
      </c>
      <c r="G6" s="105">
        <v>347</v>
      </c>
      <c r="H6" s="50">
        <v>498076</v>
      </c>
      <c r="I6" s="50">
        <v>1653054</v>
      </c>
      <c r="J6" s="4"/>
    </row>
    <row r="7" spans="1:10" ht="18.75" customHeight="1" x14ac:dyDescent="0.25">
      <c r="B7" s="1" t="s">
        <v>5</v>
      </c>
      <c r="C7" s="24"/>
      <c r="D7" s="50">
        <v>95</v>
      </c>
      <c r="E7" s="50">
        <v>141000</v>
      </c>
      <c r="F7" s="58">
        <v>450513</v>
      </c>
      <c r="G7" s="50">
        <v>302</v>
      </c>
      <c r="H7" s="50">
        <v>349480</v>
      </c>
      <c r="I7" s="50">
        <v>1119312</v>
      </c>
      <c r="J7" s="9"/>
    </row>
    <row r="8" spans="1:10" ht="15" customHeight="1" x14ac:dyDescent="0.25">
      <c r="C8" s="24" t="s">
        <v>114</v>
      </c>
      <c r="D8" s="50">
        <v>40</v>
      </c>
      <c r="E8" s="50">
        <v>9948</v>
      </c>
      <c r="F8" s="50">
        <v>31779</v>
      </c>
      <c r="G8" s="105">
        <v>134</v>
      </c>
      <c r="H8" s="50">
        <v>33607</v>
      </c>
      <c r="I8" s="50">
        <v>106485</v>
      </c>
      <c r="J8" s="4"/>
    </row>
    <row r="9" spans="1:10" ht="15" customHeight="1" x14ac:dyDescent="0.25">
      <c r="C9" s="24" t="s">
        <v>115</v>
      </c>
      <c r="D9" s="50">
        <v>5</v>
      </c>
      <c r="E9" s="50">
        <v>1594</v>
      </c>
      <c r="F9" s="50">
        <v>4955</v>
      </c>
      <c r="G9" s="105">
        <v>16</v>
      </c>
      <c r="H9" s="50">
        <v>4861</v>
      </c>
      <c r="I9" s="50">
        <v>15487</v>
      </c>
      <c r="J9" s="4"/>
    </row>
    <row r="10" spans="1:10" ht="15" customHeight="1" x14ac:dyDescent="0.25">
      <c r="C10" s="24" t="s">
        <v>116</v>
      </c>
      <c r="D10" s="50">
        <v>49</v>
      </c>
      <c r="E10" s="50">
        <v>125586</v>
      </c>
      <c r="F10" s="50">
        <v>400493</v>
      </c>
      <c r="G10" s="105">
        <v>151</v>
      </c>
      <c r="H10" s="50">
        <v>307140</v>
      </c>
      <c r="I10" s="50">
        <v>984054</v>
      </c>
      <c r="J10" s="4"/>
    </row>
    <row r="11" spans="1:10" ht="15" customHeight="1" x14ac:dyDescent="0.25">
      <c r="C11" s="24" t="s">
        <v>38</v>
      </c>
      <c r="D11" s="51">
        <v>1</v>
      </c>
      <c r="E11" s="51">
        <v>3872</v>
      </c>
      <c r="F11" s="51">
        <v>13286</v>
      </c>
      <c r="G11" s="105">
        <v>1</v>
      </c>
      <c r="H11" s="50">
        <v>3872</v>
      </c>
      <c r="I11" s="50">
        <v>13286</v>
      </c>
      <c r="J11" s="4"/>
    </row>
    <row r="12" spans="1:10" s="16" customFormat="1" ht="18.75" customHeight="1" x14ac:dyDescent="0.25">
      <c r="B12" s="16" t="s">
        <v>6</v>
      </c>
      <c r="C12" s="42"/>
      <c r="D12" s="38">
        <v>10</v>
      </c>
      <c r="E12" s="38">
        <v>50552</v>
      </c>
      <c r="F12" s="37">
        <v>153882</v>
      </c>
      <c r="G12" s="38">
        <v>45</v>
      </c>
      <c r="H12" s="38">
        <v>148596</v>
      </c>
      <c r="I12" s="38">
        <v>533742</v>
      </c>
      <c r="J12" s="17"/>
    </row>
    <row r="13" spans="1:10" s="16" customFormat="1" ht="18.75" customHeight="1" x14ac:dyDescent="0.25">
      <c r="C13" s="42" t="s">
        <v>91</v>
      </c>
      <c r="D13" s="38">
        <v>1</v>
      </c>
      <c r="E13" s="38">
        <v>349</v>
      </c>
      <c r="F13" s="38">
        <v>1059</v>
      </c>
      <c r="G13" s="105">
        <v>3</v>
      </c>
      <c r="H13" s="50">
        <v>46677</v>
      </c>
      <c r="I13" s="50">
        <v>172955</v>
      </c>
      <c r="J13" s="17"/>
    </row>
    <row r="14" spans="1:10" ht="15" customHeight="1" x14ac:dyDescent="0.25">
      <c r="B14" s="8"/>
      <c r="C14" s="24" t="s">
        <v>34</v>
      </c>
      <c r="D14" s="51">
        <v>3</v>
      </c>
      <c r="E14" s="51">
        <v>42766</v>
      </c>
      <c r="F14" s="51">
        <v>128298</v>
      </c>
      <c r="G14" s="105">
        <v>9</v>
      </c>
      <c r="H14" s="50">
        <v>60980</v>
      </c>
      <c r="I14" s="50">
        <v>187057</v>
      </c>
      <c r="J14" s="9"/>
    </row>
    <row r="15" spans="1:10" ht="15" customHeight="1" x14ac:dyDescent="0.25">
      <c r="B15" s="8"/>
      <c r="C15" s="24" t="s">
        <v>35</v>
      </c>
      <c r="D15" s="38">
        <v>1</v>
      </c>
      <c r="E15" s="50">
        <v>5600</v>
      </c>
      <c r="F15" s="50">
        <v>14212</v>
      </c>
      <c r="G15" s="105">
        <v>6</v>
      </c>
      <c r="H15" s="50">
        <v>16944</v>
      </c>
      <c r="I15" s="50">
        <v>72241</v>
      </c>
      <c r="J15" s="9"/>
    </row>
    <row r="16" spans="1:10" ht="15" customHeight="1" x14ac:dyDescent="0.25">
      <c r="B16" s="8"/>
      <c r="C16" s="24" t="s">
        <v>37</v>
      </c>
      <c r="D16" s="38">
        <v>1</v>
      </c>
      <c r="E16" s="50">
        <v>89</v>
      </c>
      <c r="F16" s="50">
        <v>331</v>
      </c>
      <c r="G16" s="105">
        <v>9</v>
      </c>
      <c r="H16" s="50">
        <v>9656</v>
      </c>
      <c r="I16" s="50">
        <v>30579</v>
      </c>
      <c r="J16" s="9"/>
    </row>
    <row r="17" spans="1:10" ht="15" customHeight="1" x14ac:dyDescent="0.25">
      <c r="B17" s="8"/>
      <c r="C17" s="24" t="s">
        <v>36</v>
      </c>
      <c r="D17" s="51">
        <v>1</v>
      </c>
      <c r="E17" s="51">
        <v>965</v>
      </c>
      <c r="F17" s="51">
        <v>7215</v>
      </c>
      <c r="G17" s="105">
        <v>3</v>
      </c>
      <c r="H17" s="50">
        <v>3391</v>
      </c>
      <c r="I17" s="50">
        <v>17696</v>
      </c>
      <c r="J17" s="9"/>
    </row>
    <row r="18" spans="1:10" ht="15" customHeight="1" x14ac:dyDescent="0.25">
      <c r="B18" s="8"/>
      <c r="C18" s="24" t="s">
        <v>45</v>
      </c>
      <c r="D18" s="51" t="s">
        <v>10</v>
      </c>
      <c r="E18" s="51" t="s">
        <v>10</v>
      </c>
      <c r="F18" s="51" t="s">
        <v>10</v>
      </c>
      <c r="G18" s="105">
        <v>2</v>
      </c>
      <c r="H18" s="50">
        <v>687</v>
      </c>
      <c r="I18" s="50">
        <v>3681</v>
      </c>
      <c r="J18" s="9"/>
    </row>
    <row r="19" spans="1:10" ht="15" customHeight="1" x14ac:dyDescent="0.25">
      <c r="B19" s="8"/>
      <c r="C19" s="24" t="s">
        <v>89</v>
      </c>
      <c r="D19" s="51" t="s">
        <v>10</v>
      </c>
      <c r="E19" s="51" t="s">
        <v>10</v>
      </c>
      <c r="F19" s="51" t="s">
        <v>10</v>
      </c>
      <c r="G19" s="105">
        <v>1</v>
      </c>
      <c r="H19" s="50">
        <v>819</v>
      </c>
      <c r="I19" s="50">
        <v>4662</v>
      </c>
      <c r="J19" s="9"/>
    </row>
    <row r="20" spans="1:10" ht="15" customHeight="1" x14ac:dyDescent="0.25">
      <c r="B20" s="8"/>
      <c r="C20" s="24" t="s">
        <v>39</v>
      </c>
      <c r="D20" s="51">
        <v>1</v>
      </c>
      <c r="E20" s="51">
        <v>582</v>
      </c>
      <c r="F20" s="51">
        <v>1988</v>
      </c>
      <c r="G20" s="105">
        <v>4</v>
      </c>
      <c r="H20" s="50">
        <v>8293</v>
      </c>
      <c r="I20" s="50">
        <v>39855</v>
      </c>
      <c r="J20" s="9"/>
    </row>
    <row r="21" spans="1:10" ht="15" customHeight="1" x14ac:dyDescent="0.25">
      <c r="B21" s="8"/>
      <c r="C21" s="24" t="s">
        <v>117</v>
      </c>
      <c r="D21" s="51" t="s">
        <v>10</v>
      </c>
      <c r="E21" s="51" t="s">
        <v>10</v>
      </c>
      <c r="F21" s="51" t="s">
        <v>10</v>
      </c>
      <c r="G21" s="105">
        <v>1</v>
      </c>
      <c r="H21" s="50">
        <v>430</v>
      </c>
      <c r="I21" s="50">
        <v>1750</v>
      </c>
      <c r="J21" s="9"/>
    </row>
    <row r="22" spans="1:10" ht="15" customHeight="1" x14ac:dyDescent="0.25">
      <c r="B22" s="8"/>
      <c r="C22" s="24" t="s">
        <v>90</v>
      </c>
      <c r="D22" s="38">
        <v>2</v>
      </c>
      <c r="E22" s="50">
        <v>201</v>
      </c>
      <c r="F22" s="50">
        <v>779</v>
      </c>
      <c r="G22" s="105">
        <v>3</v>
      </c>
      <c r="H22" s="50">
        <v>221</v>
      </c>
      <c r="I22" s="50">
        <v>856</v>
      </c>
      <c r="J22" s="9"/>
    </row>
    <row r="23" spans="1:10" ht="15" customHeight="1" x14ac:dyDescent="0.25">
      <c r="C23" s="48" t="s">
        <v>46</v>
      </c>
      <c r="D23" s="51" t="s">
        <v>10</v>
      </c>
      <c r="E23" s="51" t="s">
        <v>10</v>
      </c>
      <c r="F23" s="51" t="s">
        <v>10</v>
      </c>
      <c r="G23" s="105">
        <v>4</v>
      </c>
      <c r="H23" s="50">
        <v>498</v>
      </c>
      <c r="I23" s="50">
        <v>2410</v>
      </c>
      <c r="J23" s="10"/>
    </row>
    <row r="24" spans="1:10" ht="18.75" customHeight="1" x14ac:dyDescent="0.25">
      <c r="A24" s="1" t="s">
        <v>50</v>
      </c>
      <c r="C24" s="85"/>
      <c r="D24" s="50">
        <v>9</v>
      </c>
      <c r="E24" s="50">
        <v>2329</v>
      </c>
      <c r="F24" s="58">
        <v>11651</v>
      </c>
      <c r="G24" s="50">
        <v>67</v>
      </c>
      <c r="H24" s="50">
        <v>54031</v>
      </c>
      <c r="I24" s="50">
        <v>202812</v>
      </c>
      <c r="J24" s="10"/>
    </row>
    <row r="25" spans="1:10" ht="15" customHeight="1" x14ac:dyDescent="0.25">
      <c r="C25" s="85" t="s">
        <v>5</v>
      </c>
      <c r="D25" s="50">
        <v>8</v>
      </c>
      <c r="E25" s="50">
        <v>1102</v>
      </c>
      <c r="F25" s="50">
        <v>3330</v>
      </c>
      <c r="G25" s="105">
        <v>40</v>
      </c>
      <c r="H25" s="50">
        <v>6234</v>
      </c>
      <c r="I25" s="50">
        <v>18246</v>
      </c>
      <c r="J25" s="10"/>
    </row>
    <row r="26" spans="1:10" ht="15" customHeight="1" x14ac:dyDescent="0.25">
      <c r="C26" s="85" t="s">
        <v>6</v>
      </c>
      <c r="D26" s="50">
        <v>1</v>
      </c>
      <c r="E26" s="50">
        <v>1227</v>
      </c>
      <c r="F26" s="50">
        <v>8321</v>
      </c>
      <c r="G26" s="105">
        <v>27</v>
      </c>
      <c r="H26" s="50">
        <v>47797</v>
      </c>
      <c r="I26" s="50">
        <v>184566</v>
      </c>
      <c r="J26" s="10"/>
    </row>
    <row r="27" spans="1:10" ht="18.75" customHeight="1" x14ac:dyDescent="0.25">
      <c r="A27" s="1" t="s">
        <v>25</v>
      </c>
      <c r="C27" s="85"/>
      <c r="D27" s="50">
        <v>35</v>
      </c>
      <c r="E27" s="50" t="s">
        <v>10</v>
      </c>
      <c r="F27" s="50" t="s">
        <v>10</v>
      </c>
      <c r="G27" s="105">
        <v>144</v>
      </c>
      <c r="H27" s="50" t="s">
        <v>10</v>
      </c>
      <c r="I27" s="50" t="s">
        <v>10</v>
      </c>
      <c r="J27" s="10"/>
    </row>
    <row r="28" spans="1:10" ht="15" customHeight="1" x14ac:dyDescent="0.25">
      <c r="C28" s="85" t="s">
        <v>5</v>
      </c>
      <c r="D28" s="50">
        <v>30</v>
      </c>
      <c r="E28" s="50" t="s">
        <v>10</v>
      </c>
      <c r="F28" s="50" t="s">
        <v>10</v>
      </c>
      <c r="G28" s="105">
        <v>109</v>
      </c>
      <c r="H28" s="50" t="s">
        <v>10</v>
      </c>
      <c r="I28" s="50" t="s">
        <v>10</v>
      </c>
      <c r="J28" s="10"/>
    </row>
    <row r="29" spans="1:10" ht="15" customHeight="1" x14ac:dyDescent="0.25">
      <c r="C29" s="85" t="s">
        <v>6</v>
      </c>
      <c r="D29" s="50">
        <v>5</v>
      </c>
      <c r="E29" s="50" t="s">
        <v>10</v>
      </c>
      <c r="F29" s="50" t="s">
        <v>10</v>
      </c>
      <c r="G29" s="105">
        <v>35</v>
      </c>
      <c r="H29" s="50" t="s">
        <v>10</v>
      </c>
      <c r="I29" s="50" t="s">
        <v>10</v>
      </c>
      <c r="J29" s="10"/>
    </row>
    <row r="30" spans="1:10" ht="6.75" customHeight="1" x14ac:dyDescent="0.25">
      <c r="C30" s="15"/>
      <c r="D30" s="10"/>
      <c r="E30" s="10"/>
      <c r="F30" s="10"/>
      <c r="G30" s="4"/>
      <c r="H30" s="10"/>
      <c r="I30" s="10"/>
      <c r="J30" s="10"/>
    </row>
    <row r="31" spans="1:10" ht="15" customHeight="1" x14ac:dyDescent="0.25">
      <c r="A31" s="97" t="s">
        <v>88</v>
      </c>
      <c r="B31" s="97"/>
      <c r="C31" s="97"/>
      <c r="D31" s="97"/>
      <c r="E31" s="97"/>
      <c r="F31" s="97"/>
    </row>
    <row r="32" spans="1:10" ht="13.5" customHeight="1" x14ac:dyDescent="0.25">
      <c r="A32" s="59" t="s">
        <v>87</v>
      </c>
    </row>
  </sheetData>
  <mergeCells count="2">
    <mergeCell ref="D3:F3"/>
    <mergeCell ref="G3:I3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workbookViewId="0">
      <selection activeCell="AD17" sqref="AD17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39" t="s">
        <v>110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5" ht="15.75" customHeight="1" x14ac:dyDescent="0.25">
      <c r="A2" s="98" t="s">
        <v>94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5" ht="21" customHeight="1" x14ac:dyDescent="0.25">
      <c r="A4" s="12"/>
      <c r="B4" s="12"/>
      <c r="C4" s="12"/>
      <c r="D4" s="54"/>
      <c r="E4" s="242" t="s">
        <v>14</v>
      </c>
      <c r="F4" s="242" t="s">
        <v>15</v>
      </c>
      <c r="G4" s="244" t="s">
        <v>23</v>
      </c>
      <c r="H4" s="245"/>
      <c r="I4" s="245"/>
      <c r="J4" s="245"/>
      <c r="K4" s="245"/>
      <c r="L4" s="245"/>
      <c r="M4" s="245"/>
      <c r="N4" s="245"/>
      <c r="O4" s="6"/>
    </row>
    <row r="5" spans="1:15" ht="32.25" customHeight="1" x14ac:dyDescent="0.25">
      <c r="A5" s="13"/>
      <c r="B5" s="13"/>
      <c r="C5" s="13"/>
      <c r="D5" s="55"/>
      <c r="E5" s="243"/>
      <c r="F5" s="243"/>
      <c r="G5" s="56" t="s">
        <v>16</v>
      </c>
      <c r="H5" s="14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26" t="s">
        <v>118</v>
      </c>
      <c r="O5" s="6"/>
    </row>
    <row r="6" spans="1:15" ht="25.5" customHeight="1" x14ac:dyDescent="0.25">
      <c r="A6" s="2" t="s">
        <v>3</v>
      </c>
      <c r="B6" s="7"/>
      <c r="C6" s="7"/>
      <c r="D6" s="47"/>
      <c r="E6" s="57">
        <v>3170</v>
      </c>
      <c r="F6" s="57">
        <v>233861</v>
      </c>
      <c r="G6" s="111">
        <v>217</v>
      </c>
      <c r="H6" s="57">
        <v>1035</v>
      </c>
      <c r="I6" s="57">
        <v>1157</v>
      </c>
      <c r="J6" s="57">
        <v>560</v>
      </c>
      <c r="K6" s="57">
        <v>130</v>
      </c>
      <c r="L6" s="57">
        <v>58</v>
      </c>
      <c r="M6" s="57">
        <v>9</v>
      </c>
      <c r="N6" s="57">
        <v>4</v>
      </c>
    </row>
    <row r="7" spans="1:15" ht="21" customHeight="1" x14ac:dyDescent="0.25">
      <c r="B7" s="6" t="s">
        <v>11</v>
      </c>
      <c r="C7" s="6"/>
      <c r="D7" s="24"/>
      <c r="E7" s="50">
        <v>3082</v>
      </c>
      <c r="F7" s="50">
        <v>228070</v>
      </c>
      <c r="G7" s="105">
        <v>192</v>
      </c>
      <c r="H7" s="50">
        <v>1018</v>
      </c>
      <c r="I7" s="50">
        <v>1133</v>
      </c>
      <c r="J7" s="50">
        <v>541</v>
      </c>
      <c r="K7" s="50">
        <v>128</v>
      </c>
      <c r="L7" s="50">
        <v>57</v>
      </c>
      <c r="M7" s="50">
        <v>9</v>
      </c>
      <c r="N7" s="50">
        <v>4</v>
      </c>
    </row>
    <row r="8" spans="1:15" ht="19.5" customHeight="1" x14ac:dyDescent="0.25">
      <c r="B8" s="6"/>
      <c r="C8" s="6" t="s">
        <v>5</v>
      </c>
      <c r="D8" s="24"/>
      <c r="E8" s="50">
        <v>3052</v>
      </c>
      <c r="F8" s="58">
        <v>225395</v>
      </c>
      <c r="G8" s="50">
        <v>192</v>
      </c>
      <c r="H8" s="50">
        <v>1013</v>
      </c>
      <c r="I8" s="50">
        <v>1125</v>
      </c>
      <c r="J8" s="50">
        <v>528</v>
      </c>
      <c r="K8" s="50">
        <v>124</v>
      </c>
      <c r="L8" s="50">
        <v>57</v>
      </c>
      <c r="M8" s="50">
        <v>9</v>
      </c>
      <c r="N8" s="50">
        <v>4</v>
      </c>
    </row>
    <row r="9" spans="1:15" ht="15" customHeight="1" x14ac:dyDescent="0.25">
      <c r="B9" s="6"/>
      <c r="C9" s="6"/>
      <c r="D9" s="24" t="s">
        <v>114</v>
      </c>
      <c r="E9" s="50">
        <v>134</v>
      </c>
      <c r="F9" s="50">
        <v>24749</v>
      </c>
      <c r="G9" s="105" t="s">
        <v>10</v>
      </c>
      <c r="H9" s="50">
        <v>2</v>
      </c>
      <c r="I9" s="50">
        <v>9</v>
      </c>
      <c r="J9" s="50">
        <v>26</v>
      </c>
      <c r="K9" s="50">
        <v>35</v>
      </c>
      <c r="L9" s="50">
        <v>49</v>
      </c>
      <c r="M9" s="50">
        <v>9</v>
      </c>
      <c r="N9" s="50">
        <v>4</v>
      </c>
      <c r="O9" s="3"/>
    </row>
    <row r="10" spans="1:15" ht="15" customHeight="1" x14ac:dyDescent="0.25">
      <c r="B10" s="6"/>
      <c r="C10" s="6"/>
      <c r="D10" s="24" t="s">
        <v>115</v>
      </c>
      <c r="E10" s="50">
        <v>32</v>
      </c>
      <c r="F10" s="50">
        <v>3547</v>
      </c>
      <c r="G10" s="105" t="s">
        <v>10</v>
      </c>
      <c r="H10" s="50">
        <v>4</v>
      </c>
      <c r="I10" s="50">
        <v>13</v>
      </c>
      <c r="J10" s="50">
        <v>7</v>
      </c>
      <c r="K10" s="50">
        <v>6</v>
      </c>
      <c r="L10" s="50">
        <v>2</v>
      </c>
      <c r="M10" s="50" t="s">
        <v>10</v>
      </c>
      <c r="N10" s="50" t="s">
        <v>10</v>
      </c>
    </row>
    <row r="11" spans="1:15" ht="15" customHeight="1" x14ac:dyDescent="0.25">
      <c r="B11" s="6"/>
      <c r="C11" s="6"/>
      <c r="D11" s="24" t="s">
        <v>119</v>
      </c>
      <c r="E11" s="50">
        <v>2886</v>
      </c>
      <c r="F11" s="50">
        <v>197099</v>
      </c>
      <c r="G11" s="105">
        <v>192</v>
      </c>
      <c r="H11" s="50">
        <v>1007</v>
      </c>
      <c r="I11" s="50">
        <v>1103</v>
      </c>
      <c r="J11" s="50">
        <v>495</v>
      </c>
      <c r="K11" s="50">
        <v>83</v>
      </c>
      <c r="L11" s="50">
        <v>6</v>
      </c>
      <c r="M11" s="50" t="s">
        <v>10</v>
      </c>
      <c r="N11" s="50" t="s">
        <v>10</v>
      </c>
    </row>
    <row r="12" spans="1:15" ht="19.5" customHeight="1" x14ac:dyDescent="0.25">
      <c r="B12" s="6"/>
      <c r="C12" s="6" t="s">
        <v>6</v>
      </c>
      <c r="D12" s="24"/>
      <c r="E12" s="50">
        <v>30</v>
      </c>
      <c r="F12" s="50">
        <v>2675</v>
      </c>
      <c r="G12" s="105" t="s">
        <v>10</v>
      </c>
      <c r="H12" s="50">
        <v>5</v>
      </c>
      <c r="I12" s="50">
        <v>8</v>
      </c>
      <c r="J12" s="50">
        <v>13</v>
      </c>
      <c r="K12" s="50">
        <v>4</v>
      </c>
      <c r="L12" s="50" t="s">
        <v>10</v>
      </c>
      <c r="M12" s="50" t="s">
        <v>10</v>
      </c>
      <c r="N12" s="50" t="s">
        <v>10</v>
      </c>
    </row>
    <row r="13" spans="1:15" ht="32.25" customHeight="1" x14ac:dyDescent="0.25">
      <c r="B13" s="240" t="s">
        <v>12</v>
      </c>
      <c r="C13" s="240"/>
      <c r="D13" s="241"/>
      <c r="E13" s="50">
        <v>57</v>
      </c>
      <c r="F13" s="50">
        <v>4860</v>
      </c>
      <c r="G13" s="105">
        <v>2</v>
      </c>
      <c r="H13" s="50">
        <v>10</v>
      </c>
      <c r="I13" s="50">
        <v>23</v>
      </c>
      <c r="J13" s="50">
        <v>19</v>
      </c>
      <c r="K13" s="50">
        <v>2</v>
      </c>
      <c r="L13" s="50">
        <v>1</v>
      </c>
      <c r="M13" s="50" t="s">
        <v>10</v>
      </c>
      <c r="N13" s="50" t="s">
        <v>10</v>
      </c>
    </row>
    <row r="14" spans="1:15" ht="32.25" customHeight="1" x14ac:dyDescent="0.25">
      <c r="B14" s="240" t="s">
        <v>13</v>
      </c>
      <c r="C14" s="240"/>
      <c r="D14" s="241"/>
      <c r="E14" s="50">
        <v>31</v>
      </c>
      <c r="F14" s="50">
        <v>931</v>
      </c>
      <c r="G14" s="105">
        <v>23</v>
      </c>
      <c r="H14" s="50">
        <v>7</v>
      </c>
      <c r="I14" s="50">
        <v>1</v>
      </c>
      <c r="J14" s="50" t="s">
        <v>10</v>
      </c>
      <c r="K14" s="50" t="s">
        <v>10</v>
      </c>
      <c r="L14" s="50" t="s">
        <v>10</v>
      </c>
      <c r="M14" s="50" t="s">
        <v>10</v>
      </c>
      <c r="N14" s="50" t="s">
        <v>10</v>
      </c>
    </row>
  </sheetData>
  <mergeCells count="6">
    <mergeCell ref="A1:N1"/>
    <mergeCell ref="B13:D13"/>
    <mergeCell ref="B14:D14"/>
    <mergeCell ref="E4:E5"/>
    <mergeCell ref="F4:F5"/>
    <mergeCell ref="G4:N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5</vt:i4>
      </vt:variant>
    </vt:vector>
  </HeadingPairs>
  <TitlesOfParts>
    <vt:vector size="15" baseType="lpstr">
      <vt:lpstr>Tab. 1.</vt:lpstr>
      <vt:lpstr>Graf 1.</vt:lpstr>
      <vt:lpstr>Tab.2</vt:lpstr>
      <vt:lpstr>Graf 2</vt:lpstr>
      <vt:lpstr>Tab. 3</vt:lpstr>
      <vt:lpstr>Tab. 4</vt:lpstr>
      <vt:lpstr>Graf 3</vt:lpstr>
      <vt:lpstr>Tab. 5</vt:lpstr>
      <vt:lpstr>Tab. 6</vt:lpstr>
      <vt:lpstr>Metodologija</vt:lpstr>
      <vt:lpstr>'Graf 1.'!Podrucje_ispisa</vt:lpstr>
      <vt:lpstr>'Tab. 3'!Podrucje_ispisa</vt:lpstr>
      <vt:lpstr>'Tab. 4'!Podrucje_ispisa</vt:lpstr>
      <vt:lpstr>'Tab. 6'!Podrucje_ispisa</vt:lpstr>
      <vt:lpstr>Tab.2!Podrucje_ispisa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2018-03-06T08:44:32Z</cp:lastPrinted>
  <dcterms:created xsi:type="dcterms:W3CDTF">2003-03-28T11:52:50Z</dcterms:created>
  <dcterms:modified xsi:type="dcterms:W3CDTF">2018-03-08T14:54:43Z</dcterms:modified>
</cp:coreProperties>
</file>